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64011"/>
  <mc:AlternateContent xmlns:mc="http://schemas.openxmlformats.org/markup-compatibility/2006">
    <mc:Choice Requires="x15">
      <x15ac:absPath xmlns:x15ac="http://schemas.microsoft.com/office/spreadsheetml/2010/11/ac" url="C:\Users\CALLISM\Desktop\"/>
    </mc:Choice>
  </mc:AlternateContent>
  <bookViews>
    <workbookView xWindow="0" yWindow="0" windowWidth="20025" windowHeight="1134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3" i="1" l="1"/>
  <c r="J83" i="1"/>
  <c r="G83" i="1"/>
  <c r="E83" i="1"/>
  <c r="K81" i="1"/>
  <c r="J81" i="1"/>
  <c r="G81" i="1"/>
  <c r="G84" i="1" s="1"/>
  <c r="E81" i="1"/>
  <c r="K64" i="1"/>
  <c r="J64" i="1"/>
  <c r="G64" i="1"/>
  <c r="E64" i="1"/>
  <c r="K42" i="1"/>
  <c r="J42" i="1"/>
  <c r="G42" i="1"/>
  <c r="E42" i="1"/>
  <c r="K37" i="1"/>
  <c r="J37" i="1"/>
  <c r="G37" i="1"/>
  <c r="E37" i="1"/>
  <c r="K33" i="1"/>
  <c r="J33" i="1"/>
  <c r="G33" i="1"/>
  <c r="E33" i="1"/>
  <c r="E84" i="1" s="1"/>
  <c r="K29" i="1"/>
  <c r="J29" i="1"/>
  <c r="G29" i="1"/>
  <c r="E29" i="1"/>
  <c r="K25" i="1"/>
  <c r="J25" i="1"/>
  <c r="G25" i="1"/>
  <c r="E25" i="1"/>
  <c r="K22" i="1"/>
  <c r="J22" i="1"/>
  <c r="G22" i="1"/>
  <c r="E22" i="1"/>
  <c r="K84" i="1" l="1"/>
  <c r="J84" i="1"/>
</calcChain>
</file>

<file path=xl/sharedStrings.xml><?xml version="1.0" encoding="utf-8"?>
<sst xmlns="http://schemas.openxmlformats.org/spreadsheetml/2006/main" count="657" uniqueCount="343">
  <si>
    <t>CITY OF SEATTLE</t>
  </si>
  <si>
    <t>DEPARTMENT OF CONSTRUCTION AND INSPECTIONS</t>
  </si>
  <si>
    <t>ISSUED BUILDING DEVELOPMENT PERMITS</t>
  </si>
  <si>
    <t>AP Type</t>
  </si>
  <si>
    <t>Work Type</t>
  </si>
  <si>
    <t>Dept of Commerce</t>
  </si>
  <si>
    <t>Action/Decision Type</t>
  </si>
  <si>
    <t>Issued Permit Count</t>
  </si>
  <si>
    <t>Permit Nbr</t>
  </si>
  <si>
    <t>DPD Best Value</t>
  </si>
  <si>
    <t>Site Address</t>
  </si>
  <si>
    <t>Project Description</t>
  </si>
  <si>
    <t>Units Removed</t>
  </si>
  <si>
    <t>Units Added</t>
  </si>
  <si>
    <t>Primary Contact First Name</t>
  </si>
  <si>
    <t>Primary Contact Last Name</t>
  </si>
  <si>
    <t>3001 - CONSTRUCTN</t>
  </si>
  <si>
    <t>FIELD</t>
  </si>
  <si>
    <t>CMRCL</t>
  </si>
  <si>
    <t>ADD/ALT</t>
  </si>
  <si>
    <t>0</t>
  </si>
  <si>
    <t>FULL +</t>
  </si>
  <si>
    <t>AMOREENA</t>
  </si>
  <si>
    <t>MILLER</t>
  </si>
  <si>
    <t>FULL C</t>
  </si>
  <si>
    <t>GUTHRIE</t>
  </si>
  <si>
    <t>JON</t>
  </si>
  <si>
    <t>O'HARE</t>
  </si>
  <si>
    <t>JOHN</t>
  </si>
  <si>
    <t>INST</t>
  </si>
  <si>
    <t>JODI</t>
  </si>
  <si>
    <t>PATTERSON-O'HARE</t>
  </si>
  <si>
    <t xml:space="preserve">747  BROADWAY  </t>
  </si>
  <si>
    <t>COMMERCIAL ADD/ALT</t>
  </si>
  <si>
    <t>MF</t>
  </si>
  <si>
    <t>PAUL</t>
  </si>
  <si>
    <t>MULTIFAMILY ADD/ALT</t>
  </si>
  <si>
    <t>SF/D</t>
  </si>
  <si>
    <t>3003 - BLANKET</t>
  </si>
  <si>
    <t>CHILD</t>
  </si>
  <si>
    <t>BLANKET TENNANT IMPROVEMENT</t>
  </si>
  <si>
    <t>1004 - MECHANICAL</t>
  </si>
  <si>
    <t>MECHANICAL</t>
  </si>
  <si>
    <t>CONNIE</t>
  </si>
  <si>
    <t>HARDIN</t>
  </si>
  <si>
    <t>MECHANICAL ONLY</t>
  </si>
  <si>
    <t>NEW</t>
  </si>
  <si>
    <t>Shoring and Excavation for construction of a residential and retail building with below grade parking, per plan.</t>
  </si>
  <si>
    <t>COMMERCIAL NEW</t>
  </si>
  <si>
    <t>CRAIG</t>
  </si>
  <si>
    <t>MIXED USE COMMERCIAL MULTIFAMILY NEW</t>
  </si>
  <si>
    <t>Phased project: Construct a new residential and retail building with below grade parking, and occupy per plan.</t>
  </si>
  <si>
    <t>BRADLEY</t>
  </si>
  <si>
    <t>KHOURI</t>
  </si>
  <si>
    <t>ROBERT</t>
  </si>
  <si>
    <t>HUMBLE</t>
  </si>
  <si>
    <t>EINAR</t>
  </si>
  <si>
    <t>NOVION</t>
  </si>
  <si>
    <t>HUGH</t>
  </si>
  <si>
    <t>SCHAEFFER</t>
  </si>
  <si>
    <t>DAVE</t>
  </si>
  <si>
    <t>BIDDLE</t>
  </si>
  <si>
    <t>MULTIFAMILY NEW</t>
  </si>
  <si>
    <t>JULIAN</t>
  </si>
  <si>
    <t>WEBER</t>
  </si>
  <si>
    <t>SINGLE FAMILY DUPLEX NEW</t>
  </si>
  <si>
    <t>TOTAL</t>
  </si>
  <si>
    <t>OCT</t>
  </si>
  <si>
    <t>6521956</t>
  </si>
  <si>
    <t>200  OCCIDENTAL AVE S</t>
  </si>
  <si>
    <t>Change of use from general retail to restaurant and construct alterations for restaurant at the south of level 1, occupy per plan.</t>
  </si>
  <si>
    <t>6523903</t>
  </si>
  <si>
    <t>8300  MILITARY RD S</t>
  </si>
  <si>
    <t>Expand existing food processing tenant space into adjacent manufacturing space and change use to food processing for Cucina Fresca, occupy per plan.</t>
  </si>
  <si>
    <t>VERONICA</t>
  </si>
  <si>
    <t>FINNEY</t>
  </si>
  <si>
    <t>6529167</t>
  </si>
  <si>
    <t>400  DEXTER AVE N</t>
  </si>
  <si>
    <t>Initial tenant improvements on floors 1 &amp; 2 in a commercial building, occupy per plan.</t>
  </si>
  <si>
    <t>KNEBEL</t>
  </si>
  <si>
    <t>6539866</t>
  </si>
  <si>
    <t xml:space="preserve">1628  5TH AVE </t>
  </si>
  <si>
    <t>Tenant improvements to existing multi-purpose retail sales store (Bartell Drugs), per plans.</t>
  </si>
  <si>
    <t>JUAN</t>
  </si>
  <si>
    <t>GARCINI</t>
  </si>
  <si>
    <t>6542841</t>
  </si>
  <si>
    <t>510  5TH AVE S</t>
  </si>
  <si>
    <t>Construct tenant improvements in an existing mixed use building in suite 109 for Dough Zone 5, occupy per plan.</t>
  </si>
  <si>
    <t>JEFF</t>
  </si>
  <si>
    <t>PELLETIER</t>
  </si>
  <si>
    <t>6548733</t>
  </si>
  <si>
    <t>Alterations to East Tower, level 02 to create family and staff sleeping rooms.[Alterations to existing hospital (Swedish Medical Center), per plans. review and processing for 2 A/P's under 6548733]</t>
  </si>
  <si>
    <t>6436670</t>
  </si>
  <si>
    <t>304  ALASKAN WAY S</t>
  </si>
  <si>
    <t>Construct voluntary seismic upgrades to existing commercial building, per plan.seismic upgrades are in compliance with SBC 2012, per plan.</t>
  </si>
  <si>
    <t>JIM</t>
  </si>
  <si>
    <t>FRIESZ</t>
  </si>
  <si>
    <t>6530966</t>
  </si>
  <si>
    <t xml:space="preserve">1099  STEWART ST </t>
  </si>
  <si>
    <t>Construct alterations on 5th, 6th &amp; 7th floors of an existing commercial building for a convenience stair, per plans</t>
  </si>
  <si>
    <t>LEWIS</t>
  </si>
  <si>
    <t>CHU</t>
  </si>
  <si>
    <t>6538137</t>
  </si>
  <si>
    <t xml:space="preserve">2600 SW BARTON ST </t>
  </si>
  <si>
    <t>Construct tenant improvements to existing retail building ‘B’ for suite B-18 (ULTA Beauty), per plan. (Mechanical included this permit)</t>
  </si>
  <si>
    <t>ROBINSON</t>
  </si>
  <si>
    <t>6546109</t>
  </si>
  <si>
    <t>4800  SAND POINT WAY NE</t>
  </si>
  <si>
    <t>Construct interior alterations to Children's Hospital at level 6 of the River C Wing, subject to field inspection (STFI)</t>
  </si>
  <si>
    <t>SARA</t>
  </si>
  <si>
    <t>HOWELL</t>
  </si>
  <si>
    <t>6527561</t>
  </si>
  <si>
    <t xml:space="preserve">1101  MADISON ST </t>
  </si>
  <si>
    <t>Construct tenant improvements to existing institution (Swedish Medical Center) on the 15th floor of the Madison tower, per plan.</t>
  </si>
  <si>
    <t>BRAD</t>
  </si>
  <si>
    <t>HINTHORNE</t>
  </si>
  <si>
    <t>6548190</t>
  </si>
  <si>
    <t>5300  TALLMAN AVE NW</t>
  </si>
  <si>
    <t>Tenant improvement for ECT clinic, PACU, and Pre-Op  at the NW wing, 2nd floor for Swedish Ballard Hospital, per plan.</t>
  </si>
  <si>
    <t>RICHARD</t>
  </si>
  <si>
    <t>LASTIMOSA</t>
  </si>
  <si>
    <t>6465531</t>
  </si>
  <si>
    <t>9601  35TH AVE SW</t>
  </si>
  <si>
    <t>Change use from general retail to school and construct substantial alterations for new charter school in existing commercial building, occupy per plan.  Mechanical included.</t>
  </si>
  <si>
    <t>KAREE</t>
  </si>
  <si>
    <t>LOGHRY</t>
  </si>
  <si>
    <t>6541693</t>
  </si>
  <si>
    <t xml:space="preserve">1959 NE PACIFIC ST </t>
  </si>
  <si>
    <t>Construct tenant improvements to existing UW Medical Center at  2nd floor Cath Labs, per plan.  Mechanical included.</t>
  </si>
  <si>
    <t>DAN</t>
  </si>
  <si>
    <t>HANDSHUE</t>
  </si>
  <si>
    <t>6541963</t>
  </si>
  <si>
    <t>Construct tenant improvements to existing UW Health Sciences Center T Wing on 6th floor, per plan. Mechanical included this permit</t>
  </si>
  <si>
    <t>6543827</t>
  </si>
  <si>
    <t>526  1ST AVE S</t>
  </si>
  <si>
    <t xml:space="preserve">Construct alterations to existing mixed use building to replace roofing and dormer exterior wall covering, per plan.
</t>
  </si>
  <si>
    <t>CARY</t>
  </si>
  <si>
    <t>GUENTHER</t>
  </si>
  <si>
    <t>6495645</t>
  </si>
  <si>
    <t xml:space="preserve">903  UNION ST </t>
  </si>
  <si>
    <t>Construct substantial alterations to an existing multi-family high-rise building, per plans.</t>
  </si>
  <si>
    <t>ANDREW</t>
  </si>
  <si>
    <t>PHILLIPS</t>
  </si>
  <si>
    <t>6543223</t>
  </si>
  <si>
    <t xml:space="preserve">1221  MADISON ST </t>
  </si>
  <si>
    <t>Blanket Permit for interior non-structural alterations. Tenant improvements to Head &amp; Neck Clinic, 15th floor, per plan.</t>
  </si>
  <si>
    <t>6548890</t>
  </si>
  <si>
    <t xml:space="preserve">919  4TH AVE </t>
  </si>
  <si>
    <t>Blanket Permit for interior non-structural alterations for tenant, GE. FLOOR 6, per plans.</t>
  </si>
  <si>
    <t>JEANNIE</t>
  </si>
  <si>
    <t>CHEE</t>
  </si>
  <si>
    <t>6559978</t>
  </si>
  <si>
    <t xml:space="preserve">400  PINE ST </t>
  </si>
  <si>
    <t>Blanket Permit for interior non-structural alterations to 12th floor of existing office space (WeWorks), per plans.</t>
  </si>
  <si>
    <t>DAPHNE</t>
  </si>
  <si>
    <t>TOMCHAK</t>
  </si>
  <si>
    <t>6554231</t>
  </si>
  <si>
    <t>2401  UTAH AVE S</t>
  </si>
  <si>
    <t>Replacement of rooftop HVAC units, per plan.</t>
  </si>
  <si>
    <t>6529738</t>
  </si>
  <si>
    <t xml:space="preserve">1001  4TH AVE </t>
  </si>
  <si>
    <t>Mechanical permit for installation of new HVAC and piping distribution system for the 23rd, 27th, 31st, and 37th floors for "LIBERTY MUTUAL", per plan.</t>
  </si>
  <si>
    <t>STEVEN</t>
  </si>
  <si>
    <t>HERSKER</t>
  </si>
  <si>
    <t>6545956</t>
  </si>
  <si>
    <t xml:space="preserve">1918  8TH AVE </t>
  </si>
  <si>
    <t>Condenser water piping downsize to follow removal of multiple heat pumps. Level 27 full mechanical build. New duct runs and terminal units utilizing existing air handler. Multiple heat pumps serving offices and server rooms, per plan.</t>
  </si>
  <si>
    <t>DEVIN</t>
  </si>
  <si>
    <t>WHITE</t>
  </si>
  <si>
    <t>6419756</t>
  </si>
  <si>
    <t>300  8TH AVE N</t>
  </si>
  <si>
    <t>Shoring/Excavation for construction of office and retail building with below grade parking, per plan</t>
  </si>
  <si>
    <t>6497511</t>
  </si>
  <si>
    <t xml:space="preserve">2655 NW MARKET ST </t>
  </si>
  <si>
    <t>Construct Nordic Heritage Museum and occupy, per plans.</t>
  </si>
  <si>
    <t>MICHAEL</t>
  </si>
  <si>
    <t>FIEGENSCHUH</t>
  </si>
  <si>
    <t>6499769</t>
  </si>
  <si>
    <t xml:space="preserve">1319 NE 65TH ST </t>
  </si>
  <si>
    <t>Phased project:  Construction of a residential and retail building with covered parking and partially occupy, per plan</t>
  </si>
  <si>
    <t>ADRIENNE</t>
  </si>
  <si>
    <t>WATKINS</t>
  </si>
  <si>
    <t>6509439</t>
  </si>
  <si>
    <t xml:space="preserve">2508 N 50TH ST </t>
  </si>
  <si>
    <t>Construct a mixed use commercial building, occupy per plans</t>
  </si>
  <si>
    <t>JAN</t>
  </si>
  <si>
    <t>HROMADA</t>
  </si>
  <si>
    <t>6519881</t>
  </si>
  <si>
    <t>4801  FAUNTLEROY WAY SW</t>
  </si>
  <si>
    <t>Establish use and construct a mixed use building and occupy per plans.</t>
  </si>
  <si>
    <t>DAVID</t>
  </si>
  <si>
    <t>FOSTER</t>
  </si>
  <si>
    <t>6515716</t>
  </si>
  <si>
    <t>6505  15TH AVE NE</t>
  </si>
  <si>
    <t>6314114</t>
  </si>
  <si>
    <t>Phased project: Construction of a residential and retail building with below grade parking and occupy, per plan.</t>
  </si>
  <si>
    <t>6334979</t>
  </si>
  <si>
    <t>1001  STURGUS AVE S</t>
  </si>
  <si>
    <t>Construct new townhouse with surface parking, per plan.</t>
  </si>
  <si>
    <t>RYAN</t>
  </si>
  <si>
    <t>STEPHENSON</t>
  </si>
  <si>
    <t>6435813</t>
  </si>
  <si>
    <t>7538  43RD AVE S</t>
  </si>
  <si>
    <t>Construction of an eight unit townhouse with attached garages, per plan.</t>
  </si>
  <si>
    <t>6435826</t>
  </si>
  <si>
    <t>5221  RAVENNA AVE NE</t>
  </si>
  <si>
    <t>Construct new multifamily structure, occupy per plan.</t>
  </si>
  <si>
    <t>KUSUMARN</t>
  </si>
  <si>
    <t>CHAIJUMROONPUN</t>
  </si>
  <si>
    <t>6450010</t>
  </si>
  <si>
    <t xml:space="preserve">1255  HARRISON ST </t>
  </si>
  <si>
    <t>6456308</t>
  </si>
  <si>
    <t>224  23RD AVE E</t>
  </si>
  <si>
    <t>Establish use and construct apartment building and occupy per plan (Establish use as multifamily structure and construct apartment building and alter existing multifamily structure.  Review &amp; process for 2 applications under 6456308).</t>
  </si>
  <si>
    <t>6464513</t>
  </si>
  <si>
    <t xml:space="preserve">1601 N 45TH ST </t>
  </si>
  <si>
    <t>Phased project: Construct a new residential and retail building, and occupy per plan.</t>
  </si>
  <si>
    <t>6494343</t>
  </si>
  <si>
    <t xml:space="preserve">1010 E REPUBLICAN ST </t>
  </si>
  <si>
    <t>Construct new residential apartment building, and occupy per plan.</t>
  </si>
  <si>
    <t>6494734</t>
  </si>
  <si>
    <t>4730  32ND AVE S</t>
  </si>
  <si>
    <t>Phased project:  Construction of two residential buildings over common below grade parking and occupy, per plan</t>
  </si>
  <si>
    <t>6495184</t>
  </si>
  <si>
    <t>5253  15TH AVE NE</t>
  </si>
  <si>
    <t>Establish use as apartment and construct new multifamiy building (SEDU), occupy per plan.</t>
  </si>
  <si>
    <t>KEVIN</t>
  </si>
  <si>
    <t>O'LEARY</t>
  </si>
  <si>
    <t>6498620</t>
  </si>
  <si>
    <t>4122  36TH AVE SW</t>
  </si>
  <si>
    <t>Establish use as and construct a multi-family building, occupy per plans.</t>
  </si>
  <si>
    <t>GREG</t>
  </si>
  <si>
    <t>SQUIRES</t>
  </si>
  <si>
    <t>6505694</t>
  </si>
  <si>
    <t>4818  PHINNEY AVE N</t>
  </si>
  <si>
    <t>Construction of five unit row house, per plan. EHB 1848</t>
  </si>
  <si>
    <t>6507246</t>
  </si>
  <si>
    <t xml:space="preserve">824 S ORCAS ST </t>
  </si>
  <si>
    <t>Establish use as and construct West townhouse structure with surface parking, per plan. (Establish use and construct West townhouse structure and East townhouse structure with surface parking, review and processing for 2 APs under 6507246)</t>
  </si>
  <si>
    <t>6509911</t>
  </si>
  <si>
    <t xml:space="preserve">612 N 45TH ST </t>
  </si>
  <si>
    <t>Establish use as and Construct townhouse structure with attached garages, per plan.</t>
  </si>
  <si>
    <t>JONATHAN</t>
  </si>
  <si>
    <t>LEMONS</t>
  </si>
  <si>
    <t>6515184</t>
  </si>
  <si>
    <t>1106  23RD AVE S</t>
  </si>
  <si>
    <t>Establish use and construct new townhouse building with surface parking, per plan.</t>
  </si>
  <si>
    <t>6522130</t>
  </si>
  <si>
    <t xml:space="preserve">2814 E UNION ST </t>
  </si>
  <si>
    <t>Establish use as rowhouses and construct one 3-unit townhouse, per plans.</t>
  </si>
  <si>
    <t>PIERCE</t>
  </si>
  <si>
    <t>6522703</t>
  </si>
  <si>
    <t>5936  36TH AVE S</t>
  </si>
  <si>
    <t>Establish use as rowhouse and construct new townhouse structure, per plan.</t>
  </si>
  <si>
    <t>MOON</t>
  </si>
  <si>
    <t>ZHANG</t>
  </si>
  <si>
    <t>6524262</t>
  </si>
  <si>
    <t>930  28TH AVE S</t>
  </si>
  <si>
    <t>Establish use as Rowhouse and Construct new townhouse structure with covered parking, per plan.</t>
  </si>
  <si>
    <t>COOMBES</t>
  </si>
  <si>
    <t>6527677</t>
  </si>
  <si>
    <t>625  MALDEN AVE E</t>
  </si>
  <si>
    <t>Establish use and construct a multifamily structure with attached garage, occupy per plan.</t>
  </si>
  <si>
    <t>NAZIM</t>
  </si>
  <si>
    <t>NICE</t>
  </si>
  <si>
    <t>6529236</t>
  </si>
  <si>
    <t xml:space="preserve">2212 NW 60TH ST </t>
  </si>
  <si>
    <t>Establish use as row house and construct multifamily structure, per plan.</t>
  </si>
  <si>
    <t>6530408</t>
  </si>
  <si>
    <t>4138  25TH AVE SW</t>
  </si>
  <si>
    <t>Establish use as rowhouse development and construct 3-unit townhouse structure, per plan.</t>
  </si>
  <si>
    <t>6534465</t>
  </si>
  <si>
    <t>3861  GILMAN AVE W</t>
  </si>
  <si>
    <t>Establish use as and construct three unit townhouse/row house with surface parking, per plan</t>
  </si>
  <si>
    <t>6503299</t>
  </si>
  <si>
    <t>335  22ND AVE E</t>
  </si>
  <si>
    <t>Establish use as and construct single family residence with attached garage, per plan.</t>
  </si>
  <si>
    <t>CURTIS</t>
  </si>
  <si>
    <t>BIGELOW</t>
  </si>
  <si>
    <t>6511740</t>
  </si>
  <si>
    <t xml:space="preserve">2619 W RAYE ST </t>
  </si>
  <si>
    <t>Establish use as and construct a single family residence maintaining a portion of existing foundation, per plans.</t>
  </si>
  <si>
    <t>NIK</t>
  </si>
  <si>
    <t>WILLIAMS</t>
  </si>
  <si>
    <t>6520461</t>
  </si>
  <si>
    <t>5241  LAKE WASHINGTON BLVD S</t>
  </si>
  <si>
    <t>Establish use as single family residence and construct one family dwelling, per plans.</t>
  </si>
  <si>
    <t>6521348</t>
  </si>
  <si>
    <t>2558  26TH AVE W</t>
  </si>
  <si>
    <t>Establish use as and construct new single family residence with attached garage (foundation to remain), per plan.</t>
  </si>
  <si>
    <t>TOM</t>
  </si>
  <si>
    <t>LAMBRIGHT</t>
  </si>
  <si>
    <t>6547244</t>
  </si>
  <si>
    <t>7341  17TH AVE NW</t>
  </si>
  <si>
    <t>Establish use as and construct new single family residence, per plan.</t>
  </si>
  <si>
    <t>FLOYD</t>
  </si>
  <si>
    <t>LORENZ</t>
  </si>
  <si>
    <t>6330319</t>
  </si>
  <si>
    <t xml:space="preserve">2414 NW BLUE RIDGE DR </t>
  </si>
  <si>
    <t>Establish use as and construct new single family residence w/detached garage/per plans.</t>
  </si>
  <si>
    <t>6486711</t>
  </si>
  <si>
    <t>140  LAKE WASHINGTON BLVD E</t>
  </si>
  <si>
    <t>Establish use as and construct new single family residence with attached garage, per plans.</t>
  </si>
  <si>
    <t>KING</t>
  </si>
  <si>
    <t>6498358</t>
  </si>
  <si>
    <t>607  18TH AVE S</t>
  </si>
  <si>
    <t>Establish use as single family residence and construct one family dwelling with accessory dwelling unit, per plans.</t>
  </si>
  <si>
    <t>JACOB</t>
  </si>
  <si>
    <t>YOUNG</t>
  </si>
  <si>
    <t>6505822</t>
  </si>
  <si>
    <t>1623  9TH AVE W</t>
  </si>
  <si>
    <t>Establish use and construct single family dwelling with accessory dwelling unit (ADU) and attached garage, per plan.</t>
  </si>
  <si>
    <t>RICHARDS</t>
  </si>
  <si>
    <t>6507446</t>
  </si>
  <si>
    <t>1629  5TH AVE W</t>
  </si>
  <si>
    <t>Construct and establish use as single family residence with a detached accessory dwelling unit, per plans.</t>
  </si>
  <si>
    <t>6512768</t>
  </si>
  <si>
    <t>1938  10TH AVE E</t>
  </si>
  <si>
    <t>Establish use as and construct new single family residence with detached accessory dwelling unit and garage, per plan.</t>
  </si>
  <si>
    <t>ALEXANDER</t>
  </si>
  <si>
    <t>FRASER</t>
  </si>
  <si>
    <t>6514835</t>
  </si>
  <si>
    <t>5425  LAKE WASHINGTON BLVD S</t>
  </si>
  <si>
    <t>Establish use as and construct new single family residence with accessory dwelling unit and attached garage, per plan.</t>
  </si>
  <si>
    <t>6515211</t>
  </si>
  <si>
    <t>6713  26TH AVE NW</t>
  </si>
  <si>
    <t>ALICIA</t>
  </si>
  <si>
    <t>ARSENE</t>
  </si>
  <si>
    <t>6516342</t>
  </si>
  <si>
    <t>1834  38TH AVE E</t>
  </si>
  <si>
    <t>Establish use as and construct new single family residence on vacant lot, per plan.</t>
  </si>
  <si>
    <t>CASHMAN</t>
  </si>
  <si>
    <t>6523792</t>
  </si>
  <si>
    <t>6834  51ST AVE NE</t>
  </si>
  <si>
    <t>Establish use as and construct new single family residence with detached garage, per plan.</t>
  </si>
  <si>
    <t>DEARTH</t>
  </si>
  <si>
    <t>6529525</t>
  </si>
  <si>
    <t xml:space="preserve">169  20TH AVE </t>
  </si>
  <si>
    <t>Construct Townhome structure this permit. [Establish use and construct a two-unit townhome with surface parking and a single family dwelling with attached garage, all per plan.  Process and routing for (2) A/Ps with 6513003.]</t>
  </si>
  <si>
    <t>NONE</t>
  </si>
  <si>
    <t>6560839</t>
  </si>
  <si>
    <t>Shoring and Excavation for construction of two residential buildings over common below grade parking and occupy, per plan</t>
  </si>
  <si>
    <t>SHORING ONLY, PHASE PERMIT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</si>
</sst>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
    <numFmt numFmtId="165" formatCode="\$#,##0.00;[Red]&quot;($&quot;#,##0.00\);\$0.00"/>
  </numFmts>
  <fonts count="12" x14ac:knownFonts="1">
    <font>
      <sz val="11"/>
      <color theme="1"/>
      <name val="Calibri"/>
      <family val="2"/>
      <scheme val="minor"/>
    </font>
    <font>
      <sz val="11"/>
      <color theme="1"/>
      <name val="Calibri"/>
      <family val="2"/>
      <scheme val="minor"/>
    </font>
    <font>
      <b/>
      <sz val="10"/>
      <name val="Arial"/>
      <family val="2"/>
    </font>
    <font>
      <b/>
      <sz val="10"/>
      <color theme="1"/>
      <name val="Arial"/>
      <family val="2"/>
    </font>
    <font>
      <sz val="8"/>
      <color indexed="8"/>
      <name val="Arial"/>
      <family val="2"/>
    </font>
    <font>
      <b/>
      <sz val="10"/>
      <color indexed="8"/>
      <name val="Arial"/>
      <family val="2"/>
    </font>
    <font>
      <sz val="11"/>
      <color theme="1"/>
      <name val="Arial"/>
      <family val="2"/>
    </font>
    <font>
      <b/>
      <sz val="9"/>
      <color indexed="9"/>
      <name val="Arial"/>
      <family val="2"/>
    </font>
    <font>
      <sz val="8"/>
      <color theme="1"/>
      <name val="Arial"/>
      <family val="2"/>
    </font>
    <font>
      <sz val="8"/>
      <color theme="1"/>
      <name val="Calibri"/>
      <family val="2"/>
      <scheme val="minor"/>
    </font>
    <font>
      <sz val="9"/>
      <color theme="1"/>
      <name val="Calibri"/>
      <family val="2"/>
      <scheme val="minor"/>
    </font>
    <font>
      <sz val="9"/>
      <name val="Arial"/>
      <family val="2"/>
    </font>
  </fonts>
  <fills count="5">
    <fill>
      <patternFill patternType="none"/>
    </fill>
    <fill>
      <patternFill patternType="gray125"/>
    </fill>
    <fill>
      <patternFill patternType="solid">
        <fgColor indexed="54"/>
        <bgColor indexed="9"/>
      </patternFill>
    </fill>
    <fill>
      <patternFill patternType="solid">
        <fgColor indexed="9"/>
        <bgColor indexed="9"/>
      </patternFill>
    </fill>
    <fill>
      <patternFill patternType="solid">
        <fgColor rgb="FFFFFF00"/>
        <bgColor indexed="9"/>
      </patternFill>
    </fill>
  </fills>
  <borders count="4">
    <border>
      <left/>
      <right/>
      <top/>
      <bottom/>
      <diagonal/>
    </border>
    <border>
      <left style="medium">
        <color indexed="64"/>
      </left>
      <right/>
      <top style="medium">
        <color indexed="64"/>
      </top>
      <bottom/>
      <diagonal/>
    </border>
    <border>
      <left style="medium">
        <color indexed="64"/>
      </left>
      <right/>
      <top/>
      <bottom/>
      <diagonal/>
    </border>
    <border>
      <left style="thin">
        <color indexed="31"/>
      </left>
      <right style="thin">
        <color indexed="31"/>
      </right>
      <top style="thin">
        <color indexed="31"/>
      </top>
      <bottom style="thin">
        <color indexed="31"/>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0" fontId="2" fillId="0" borderId="1" xfId="0" applyFont="1" applyBorder="1"/>
    <xf numFmtId="0" fontId="3" fillId="0" borderId="0" xfId="0" applyFont="1"/>
    <xf numFmtId="0" fontId="2" fillId="0" borderId="2" xfId="0" applyFont="1" applyBorder="1"/>
    <xf numFmtId="0" fontId="2" fillId="0" borderId="2" xfId="0" applyFont="1" applyFill="1" applyBorder="1"/>
    <xf numFmtId="49" fontId="4" fillId="3" borderId="3" xfId="0" applyNumberFormat="1" applyFont="1" applyFill="1" applyBorder="1" applyAlignment="1">
      <alignment horizontal="left" vertical="top"/>
    </xf>
    <xf numFmtId="164" fontId="4" fillId="3" borderId="3" xfId="0" applyNumberFormat="1" applyFont="1" applyFill="1" applyBorder="1" applyAlignment="1">
      <alignment horizontal="right" vertical="top"/>
    </xf>
    <xf numFmtId="165" fontId="4" fillId="3" borderId="3" xfId="0" applyNumberFormat="1" applyFont="1" applyFill="1" applyBorder="1" applyAlignment="1">
      <alignment horizontal="right" vertical="top"/>
    </xf>
    <xf numFmtId="49" fontId="5" fillId="3" borderId="3" xfId="0" applyNumberFormat="1" applyFont="1" applyFill="1" applyBorder="1" applyAlignment="1">
      <alignment horizontal="left" vertical="top"/>
    </xf>
    <xf numFmtId="164" fontId="5" fillId="3" borderId="3" xfId="0" applyNumberFormat="1" applyFont="1" applyFill="1" applyBorder="1" applyAlignment="1">
      <alignment horizontal="right" vertical="top"/>
    </xf>
    <xf numFmtId="165" fontId="5" fillId="3" borderId="3" xfId="0" applyNumberFormat="1" applyFont="1" applyFill="1" applyBorder="1" applyAlignment="1">
      <alignment horizontal="right" vertical="top"/>
    </xf>
    <xf numFmtId="0" fontId="2" fillId="0" borderId="0" xfId="0" applyFont="1" applyAlignment="1"/>
    <xf numFmtId="0" fontId="2" fillId="0" borderId="3" xfId="0" applyNumberFormat="1" applyFont="1" applyBorder="1" applyAlignment="1"/>
    <xf numFmtId="164" fontId="4" fillId="4" borderId="3" xfId="0" applyNumberFormat="1" applyFont="1" applyFill="1" applyBorder="1" applyAlignment="1">
      <alignment horizontal="right" vertical="top"/>
    </xf>
    <xf numFmtId="0" fontId="3" fillId="0" borderId="0" xfId="0" applyFont="1" applyAlignment="1">
      <alignment wrapText="1"/>
    </xf>
    <xf numFmtId="49" fontId="4" fillId="3" borderId="3" xfId="0" applyNumberFormat="1" applyFont="1" applyFill="1" applyBorder="1" applyAlignment="1">
      <alignment horizontal="left" vertical="top" wrapText="1"/>
    </xf>
    <xf numFmtId="49" fontId="5" fillId="3" borderId="3" xfId="0" applyNumberFormat="1" applyFont="1" applyFill="1" applyBorder="1" applyAlignment="1">
      <alignment horizontal="left" vertical="top" wrapText="1"/>
    </xf>
    <xf numFmtId="0" fontId="4" fillId="3" borderId="3" xfId="0" applyFont="1" applyFill="1" applyBorder="1" applyAlignment="1">
      <alignment horizontal="left" vertical="top" wrapText="1"/>
    </xf>
    <xf numFmtId="0" fontId="6" fillId="0" borderId="0" xfId="0" applyFont="1"/>
    <xf numFmtId="0" fontId="6" fillId="0" borderId="0" xfId="0" applyFont="1" applyAlignment="1">
      <alignment wrapText="1"/>
    </xf>
    <xf numFmtId="49" fontId="7" fillId="2" borderId="3" xfId="0" applyNumberFormat="1" applyFont="1" applyFill="1" applyBorder="1" applyAlignment="1">
      <alignment horizontal="left" vertical="top"/>
    </xf>
    <xf numFmtId="49" fontId="7" fillId="2" borderId="3" xfId="0" applyNumberFormat="1" applyFont="1" applyFill="1" applyBorder="1" applyAlignment="1">
      <alignment horizontal="left" vertical="top" wrapText="1"/>
    </xf>
    <xf numFmtId="0" fontId="8" fillId="0" borderId="0" xfId="0" applyFont="1" applyAlignment="1"/>
    <xf numFmtId="0" fontId="2" fillId="0" borderId="0" xfId="0" applyFont="1"/>
    <xf numFmtId="0" fontId="5" fillId="3" borderId="3" xfId="0" applyFont="1" applyFill="1" applyBorder="1" applyAlignment="1">
      <alignment horizontal="left" vertical="center"/>
    </xf>
    <xf numFmtId="49" fontId="5" fillId="3" borderId="3"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165" fontId="5" fillId="3" borderId="3" xfId="0" applyNumberFormat="1" applyFont="1" applyFill="1" applyBorder="1" applyAlignment="1">
      <alignment horizontal="right" vertical="center"/>
    </xf>
    <xf numFmtId="0" fontId="5" fillId="3" borderId="3" xfId="0" applyFont="1" applyFill="1" applyBorder="1" applyAlignment="1">
      <alignment horizontal="left" vertical="center" wrapText="1"/>
    </xf>
    <xf numFmtId="44" fontId="5" fillId="3" borderId="3" xfId="1" applyFont="1" applyFill="1" applyBorder="1" applyAlignment="1">
      <alignment horizontal="right" vertical="top"/>
    </xf>
    <xf numFmtId="0" fontId="5" fillId="3" borderId="0" xfId="0" applyFont="1" applyFill="1" applyAlignment="1">
      <alignment vertical="center"/>
    </xf>
    <xf numFmtId="164" fontId="5" fillId="3" borderId="0" xfId="0" applyNumberFormat="1" applyFont="1" applyFill="1" applyBorder="1" applyAlignment="1">
      <alignment horizontal="right" vertical="top"/>
    </xf>
    <xf numFmtId="49" fontId="5" fillId="3" borderId="0" xfId="0" applyNumberFormat="1" applyFont="1" applyFill="1" applyBorder="1" applyAlignment="1">
      <alignment horizontal="left" vertical="top"/>
    </xf>
    <xf numFmtId="164" fontId="2" fillId="0" borderId="0" xfId="0" applyNumberFormat="1" applyFont="1"/>
    <xf numFmtId="44" fontId="2" fillId="0" borderId="0" xfId="1" applyFont="1"/>
    <xf numFmtId="0" fontId="9" fillId="0" borderId="0" xfId="0" applyFont="1"/>
    <xf numFmtId="0" fontId="4" fillId="3" borderId="0" xfId="0" applyFont="1" applyFill="1" applyAlignment="1">
      <alignment vertical="center"/>
    </xf>
    <xf numFmtId="44" fontId="7" fillId="2" borderId="3" xfId="1" applyFont="1" applyFill="1" applyBorder="1" applyAlignment="1">
      <alignment horizontal="left" vertical="top"/>
    </xf>
    <xf numFmtId="0" fontId="10" fillId="0" borderId="0" xfId="0" applyFont="1" applyAlignment="1"/>
    <xf numFmtId="0" fontId="11" fillId="0" borderId="0" xfId="0" applyFont="1" applyAlignment="1"/>
    <xf numFmtId="0" fontId="10" fillId="0" borderId="0" xfId="0" applyFont="1"/>
    <xf numFmtId="0" fontId="2" fillId="0" borderId="0" xfId="0" applyFont="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91"/>
  <sheetViews>
    <sheetView tabSelected="1" workbookViewId="0"/>
  </sheetViews>
  <sheetFormatPr defaultRowHeight="14.25" x14ac:dyDescent="0.2"/>
  <cols>
    <col min="1" max="1" width="28.7109375" style="18" customWidth="1"/>
    <col min="2" max="2" width="9.42578125" style="18" bestFit="1" customWidth="1"/>
    <col min="3" max="3" width="16" style="18" bestFit="1" customWidth="1"/>
    <col min="4" max="4" width="17.7109375" style="18" bestFit="1" customWidth="1"/>
    <col min="5" max="5" width="17.5703125" style="18" bestFit="1" customWidth="1"/>
    <col min="6" max="6" width="9.42578125" style="18" bestFit="1" customWidth="1"/>
    <col min="7" max="7" width="16.5703125" style="18" bestFit="1" customWidth="1"/>
    <col min="8" max="8" width="22" style="18" bestFit="1" customWidth="1"/>
    <col min="9" max="9" width="58.7109375" style="19" customWidth="1"/>
    <col min="10" max="10" width="12.85546875" style="18" bestFit="1" customWidth="1"/>
    <col min="11" max="11" width="10.5703125" style="18" bestFit="1" customWidth="1"/>
    <col min="12" max="12" width="22.85546875" style="18" bestFit="1" customWidth="1"/>
    <col min="13" max="13" width="22.7109375" style="18" bestFit="1" customWidth="1"/>
    <col min="14" max="16384" width="9.140625" style="18"/>
  </cols>
  <sheetData>
    <row r="1" spans="1:85" s="2" customFormat="1" ht="12.75" x14ac:dyDescent="0.2">
      <c r="A1" s="1" t="s">
        <v>0</v>
      </c>
      <c r="I1" s="14"/>
    </row>
    <row r="2" spans="1:85" s="2" customFormat="1" ht="12.75" x14ac:dyDescent="0.2">
      <c r="A2" s="3" t="s">
        <v>1</v>
      </c>
      <c r="I2" s="14"/>
    </row>
    <row r="3" spans="1:85" s="2" customFormat="1" ht="12.75" x14ac:dyDescent="0.2">
      <c r="A3" s="3" t="s">
        <v>2</v>
      </c>
      <c r="I3" s="14"/>
    </row>
    <row r="4" spans="1:85" s="2" customFormat="1" ht="12.75" x14ac:dyDescent="0.2">
      <c r="A4" s="3">
        <v>2016</v>
      </c>
      <c r="I4" s="14"/>
    </row>
    <row r="5" spans="1:85" x14ac:dyDescent="0.2">
      <c r="A5" s="4" t="s">
        <v>67</v>
      </c>
    </row>
    <row r="6" spans="1:85" s="40" customFormat="1" ht="12" x14ac:dyDescent="0.2">
      <c r="A6" s="20" t="s">
        <v>3</v>
      </c>
      <c r="B6" s="20" t="s">
        <v>4</v>
      </c>
      <c r="C6" s="20" t="s">
        <v>5</v>
      </c>
      <c r="D6" s="20" t="s">
        <v>6</v>
      </c>
      <c r="E6" s="20" t="s">
        <v>7</v>
      </c>
      <c r="F6" s="20" t="s">
        <v>8</v>
      </c>
      <c r="G6" s="37" t="s">
        <v>9</v>
      </c>
      <c r="H6" s="20" t="s">
        <v>10</v>
      </c>
      <c r="I6" s="21" t="s">
        <v>11</v>
      </c>
      <c r="J6" s="20" t="s">
        <v>12</v>
      </c>
      <c r="K6" s="20" t="s">
        <v>13</v>
      </c>
      <c r="L6" s="20" t="s">
        <v>14</v>
      </c>
      <c r="M6" s="20" t="s">
        <v>15</v>
      </c>
      <c r="N6" s="38"/>
      <c r="O6" s="38"/>
      <c r="P6" s="38"/>
      <c r="Q6" s="38"/>
      <c r="R6" s="38"/>
      <c r="S6" s="38"/>
      <c r="T6" s="38"/>
      <c r="U6" s="39"/>
      <c r="V6" s="38"/>
      <c r="W6" s="38"/>
      <c r="X6" s="38"/>
      <c r="Y6" s="38"/>
      <c r="Z6" s="38"/>
      <c r="AA6" s="38"/>
    </row>
    <row r="7" spans="1:85" s="36" customFormat="1" ht="22.5" x14ac:dyDescent="0.2">
      <c r="A7" s="5" t="s">
        <v>16</v>
      </c>
      <c r="B7" s="5" t="s">
        <v>21</v>
      </c>
      <c r="C7" s="5" t="s">
        <v>18</v>
      </c>
      <c r="D7" s="5" t="s">
        <v>19</v>
      </c>
      <c r="E7" s="6">
        <v>1</v>
      </c>
      <c r="F7" s="5" t="s">
        <v>68</v>
      </c>
      <c r="G7" s="7">
        <v>700000</v>
      </c>
      <c r="H7" s="5" t="s">
        <v>69</v>
      </c>
      <c r="I7" s="15" t="s">
        <v>70</v>
      </c>
      <c r="J7" s="6">
        <v>0</v>
      </c>
      <c r="K7" s="6">
        <v>0</v>
      </c>
      <c r="L7" s="5" t="s">
        <v>22</v>
      </c>
      <c r="M7" s="5" t="s">
        <v>23</v>
      </c>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row>
    <row r="8" spans="1:85" s="36" customFormat="1" ht="22.5" x14ac:dyDescent="0.2">
      <c r="A8" s="5" t="s">
        <v>16</v>
      </c>
      <c r="B8" s="5" t="s">
        <v>21</v>
      </c>
      <c r="C8" s="5" t="s">
        <v>18</v>
      </c>
      <c r="D8" s="5" t="s">
        <v>19</v>
      </c>
      <c r="E8" s="6">
        <v>1</v>
      </c>
      <c r="F8" s="5" t="s">
        <v>71</v>
      </c>
      <c r="G8" s="7">
        <v>600000</v>
      </c>
      <c r="H8" s="5" t="s">
        <v>72</v>
      </c>
      <c r="I8" s="15" t="s">
        <v>73</v>
      </c>
      <c r="J8" s="6">
        <v>0</v>
      </c>
      <c r="K8" s="6">
        <v>0</v>
      </c>
      <c r="L8" s="5" t="s">
        <v>74</v>
      </c>
      <c r="M8" s="5" t="s">
        <v>75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row>
    <row r="9" spans="1:85" s="36" customFormat="1" ht="22.5" x14ac:dyDescent="0.2">
      <c r="A9" s="5" t="s">
        <v>16</v>
      </c>
      <c r="B9" s="5" t="s">
        <v>21</v>
      </c>
      <c r="C9" s="5" t="s">
        <v>18</v>
      </c>
      <c r="D9" s="5" t="s">
        <v>19</v>
      </c>
      <c r="E9" s="6">
        <v>1</v>
      </c>
      <c r="F9" s="5" t="s">
        <v>76</v>
      </c>
      <c r="G9" s="7">
        <v>3167727</v>
      </c>
      <c r="H9" s="5" t="s">
        <v>77</v>
      </c>
      <c r="I9" s="15" t="s">
        <v>78</v>
      </c>
      <c r="J9" s="6">
        <v>0</v>
      </c>
      <c r="K9" s="6">
        <v>0</v>
      </c>
      <c r="L9" s="5" t="s">
        <v>49</v>
      </c>
      <c r="M9" s="5" t="s">
        <v>79</v>
      </c>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row>
    <row r="10" spans="1:85" s="36" customFormat="1" ht="22.5" x14ac:dyDescent="0.2">
      <c r="A10" s="5" t="s">
        <v>16</v>
      </c>
      <c r="B10" s="5" t="s">
        <v>21</v>
      </c>
      <c r="C10" s="5" t="s">
        <v>18</v>
      </c>
      <c r="D10" s="5" t="s">
        <v>19</v>
      </c>
      <c r="E10" s="6">
        <v>1</v>
      </c>
      <c r="F10" s="5" t="s">
        <v>80</v>
      </c>
      <c r="G10" s="7">
        <v>900000</v>
      </c>
      <c r="H10" s="5" t="s">
        <v>81</v>
      </c>
      <c r="I10" s="15" t="s">
        <v>82</v>
      </c>
      <c r="J10" s="6">
        <v>0</v>
      </c>
      <c r="K10" s="6">
        <v>0</v>
      </c>
      <c r="L10" s="5" t="s">
        <v>83</v>
      </c>
      <c r="M10" s="5" t="s">
        <v>84</v>
      </c>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row>
    <row r="11" spans="1:85" s="36" customFormat="1" ht="22.5" x14ac:dyDescent="0.2">
      <c r="A11" s="5" t="s">
        <v>16</v>
      </c>
      <c r="B11" s="5" t="s">
        <v>21</v>
      </c>
      <c r="C11" s="5" t="s">
        <v>18</v>
      </c>
      <c r="D11" s="5" t="s">
        <v>19</v>
      </c>
      <c r="E11" s="6">
        <v>1</v>
      </c>
      <c r="F11" s="5" t="s">
        <v>85</v>
      </c>
      <c r="G11" s="7">
        <v>537811</v>
      </c>
      <c r="H11" s="5" t="s">
        <v>86</v>
      </c>
      <c r="I11" s="15" t="s">
        <v>87</v>
      </c>
      <c r="J11" s="6">
        <v>0</v>
      </c>
      <c r="K11" s="6">
        <v>0</v>
      </c>
      <c r="L11" s="5" t="s">
        <v>88</v>
      </c>
      <c r="M11" s="5" t="s">
        <v>89</v>
      </c>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row>
    <row r="12" spans="1:85" s="36" customFormat="1" ht="33.75" x14ac:dyDescent="0.2">
      <c r="A12" s="5" t="s">
        <v>16</v>
      </c>
      <c r="B12" s="5" t="s">
        <v>21</v>
      </c>
      <c r="C12" s="5" t="s">
        <v>18</v>
      </c>
      <c r="D12" s="5" t="s">
        <v>19</v>
      </c>
      <c r="E12" s="6">
        <v>1</v>
      </c>
      <c r="F12" s="5" t="s">
        <v>90</v>
      </c>
      <c r="G12" s="7">
        <v>977000</v>
      </c>
      <c r="H12" s="5" t="s">
        <v>32</v>
      </c>
      <c r="I12" s="15" t="s">
        <v>91</v>
      </c>
      <c r="J12" s="6">
        <v>0</v>
      </c>
      <c r="K12" s="6">
        <v>0</v>
      </c>
      <c r="L12" s="5" t="s">
        <v>30</v>
      </c>
      <c r="M12" s="5" t="s">
        <v>31</v>
      </c>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row>
    <row r="13" spans="1:85" s="36" customFormat="1" ht="22.5" x14ac:dyDescent="0.2">
      <c r="A13" s="5" t="s">
        <v>16</v>
      </c>
      <c r="B13" s="5" t="s">
        <v>24</v>
      </c>
      <c r="C13" s="5" t="s">
        <v>18</v>
      </c>
      <c r="D13" s="5" t="s">
        <v>19</v>
      </c>
      <c r="E13" s="6">
        <v>1</v>
      </c>
      <c r="F13" s="5" t="s">
        <v>92</v>
      </c>
      <c r="G13" s="7">
        <v>615000</v>
      </c>
      <c r="H13" s="5" t="s">
        <v>93</v>
      </c>
      <c r="I13" s="15" t="s">
        <v>94</v>
      </c>
      <c r="J13" s="6">
        <v>0</v>
      </c>
      <c r="K13" s="6">
        <v>0</v>
      </c>
      <c r="L13" s="5" t="s">
        <v>95</v>
      </c>
      <c r="M13" s="5" t="s">
        <v>96</v>
      </c>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row>
    <row r="14" spans="1:85" s="36" customFormat="1" ht="22.5" x14ac:dyDescent="0.2">
      <c r="A14" s="5" t="s">
        <v>16</v>
      </c>
      <c r="B14" s="5" t="s">
        <v>24</v>
      </c>
      <c r="C14" s="5" t="s">
        <v>18</v>
      </c>
      <c r="D14" s="5" t="s">
        <v>19</v>
      </c>
      <c r="E14" s="6">
        <v>1</v>
      </c>
      <c r="F14" s="5" t="s">
        <v>97</v>
      </c>
      <c r="G14" s="7">
        <v>800000</v>
      </c>
      <c r="H14" s="5" t="s">
        <v>98</v>
      </c>
      <c r="I14" s="15" t="s">
        <v>99</v>
      </c>
      <c r="J14" s="6">
        <v>0</v>
      </c>
      <c r="K14" s="6">
        <v>0</v>
      </c>
      <c r="L14" s="5" t="s">
        <v>100</v>
      </c>
      <c r="M14" s="5" t="s">
        <v>101</v>
      </c>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row>
    <row r="15" spans="1:85" s="36" customFormat="1" ht="22.5" x14ac:dyDescent="0.2">
      <c r="A15" s="5" t="s">
        <v>16</v>
      </c>
      <c r="B15" s="5" t="s">
        <v>24</v>
      </c>
      <c r="C15" s="5" t="s">
        <v>18</v>
      </c>
      <c r="D15" s="5" t="s">
        <v>19</v>
      </c>
      <c r="E15" s="6">
        <v>1</v>
      </c>
      <c r="F15" s="5" t="s">
        <v>102</v>
      </c>
      <c r="G15" s="7">
        <v>900000</v>
      </c>
      <c r="H15" s="5" t="s">
        <v>103</v>
      </c>
      <c r="I15" s="15" t="s">
        <v>104</v>
      </c>
      <c r="J15" s="6">
        <v>0</v>
      </c>
      <c r="K15" s="6">
        <v>0</v>
      </c>
      <c r="L15" s="5" t="s">
        <v>54</v>
      </c>
      <c r="M15" s="5" t="s">
        <v>105</v>
      </c>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row>
    <row r="16" spans="1:85" s="36" customFormat="1" ht="22.5" x14ac:dyDescent="0.2">
      <c r="A16" s="5" t="s">
        <v>16</v>
      </c>
      <c r="B16" s="5" t="s">
        <v>17</v>
      </c>
      <c r="C16" s="5" t="s">
        <v>29</v>
      </c>
      <c r="D16" s="5" t="s">
        <v>19</v>
      </c>
      <c r="E16" s="6">
        <v>1</v>
      </c>
      <c r="F16" s="5" t="s">
        <v>106</v>
      </c>
      <c r="G16" s="7">
        <v>2446150</v>
      </c>
      <c r="H16" s="5" t="s">
        <v>107</v>
      </c>
      <c r="I16" s="15" t="s">
        <v>108</v>
      </c>
      <c r="J16" s="6" t="s">
        <v>20</v>
      </c>
      <c r="K16" s="6" t="s">
        <v>20</v>
      </c>
      <c r="L16" s="5" t="s">
        <v>109</v>
      </c>
      <c r="M16" s="5" t="s">
        <v>110</v>
      </c>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row>
    <row r="17" spans="1:85" s="36" customFormat="1" ht="22.5" x14ac:dyDescent="0.2">
      <c r="A17" s="5" t="s">
        <v>16</v>
      </c>
      <c r="B17" s="5" t="s">
        <v>21</v>
      </c>
      <c r="C17" s="5" t="s">
        <v>29</v>
      </c>
      <c r="D17" s="5" t="s">
        <v>19</v>
      </c>
      <c r="E17" s="6">
        <v>1</v>
      </c>
      <c r="F17" s="5" t="s">
        <v>111</v>
      </c>
      <c r="G17" s="7">
        <v>696407</v>
      </c>
      <c r="H17" s="5" t="s">
        <v>112</v>
      </c>
      <c r="I17" s="15" t="s">
        <v>113</v>
      </c>
      <c r="J17" s="6">
        <v>0</v>
      </c>
      <c r="K17" s="6">
        <v>0</v>
      </c>
      <c r="L17" s="5" t="s">
        <v>114</v>
      </c>
      <c r="M17" s="5" t="s">
        <v>115</v>
      </c>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row>
    <row r="18" spans="1:85" s="36" customFormat="1" ht="22.5" x14ac:dyDescent="0.2">
      <c r="A18" s="5" t="s">
        <v>16</v>
      </c>
      <c r="B18" s="5" t="s">
        <v>21</v>
      </c>
      <c r="C18" s="5" t="s">
        <v>29</v>
      </c>
      <c r="D18" s="5" t="s">
        <v>19</v>
      </c>
      <c r="E18" s="6">
        <v>1</v>
      </c>
      <c r="F18" s="5" t="s">
        <v>116</v>
      </c>
      <c r="G18" s="7">
        <v>647186</v>
      </c>
      <c r="H18" s="5" t="s">
        <v>117</v>
      </c>
      <c r="I18" s="15" t="s">
        <v>118</v>
      </c>
      <c r="J18" s="6">
        <v>0</v>
      </c>
      <c r="K18" s="6">
        <v>0</v>
      </c>
      <c r="L18" s="5" t="s">
        <v>119</v>
      </c>
      <c r="M18" s="5" t="s">
        <v>120</v>
      </c>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row>
    <row r="19" spans="1:85" s="36" customFormat="1" ht="33.75" x14ac:dyDescent="0.2">
      <c r="A19" s="5" t="s">
        <v>16</v>
      </c>
      <c r="B19" s="5" t="s">
        <v>24</v>
      </c>
      <c r="C19" s="5" t="s">
        <v>29</v>
      </c>
      <c r="D19" s="5" t="s">
        <v>19</v>
      </c>
      <c r="E19" s="6">
        <v>1</v>
      </c>
      <c r="F19" s="5" t="s">
        <v>121</v>
      </c>
      <c r="G19" s="7">
        <v>3565800</v>
      </c>
      <c r="H19" s="5" t="s">
        <v>122</v>
      </c>
      <c r="I19" s="15" t="s">
        <v>123</v>
      </c>
      <c r="J19" s="6">
        <v>0</v>
      </c>
      <c r="K19" s="6">
        <v>0</v>
      </c>
      <c r="L19" s="5" t="s">
        <v>124</v>
      </c>
      <c r="M19" s="5" t="s">
        <v>125</v>
      </c>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row>
    <row r="20" spans="1:85" s="36" customFormat="1" ht="22.5" x14ac:dyDescent="0.2">
      <c r="A20" s="5" t="s">
        <v>16</v>
      </c>
      <c r="B20" s="5" t="s">
        <v>24</v>
      </c>
      <c r="C20" s="5" t="s">
        <v>29</v>
      </c>
      <c r="D20" s="5" t="s">
        <v>19</v>
      </c>
      <c r="E20" s="6">
        <v>1</v>
      </c>
      <c r="F20" s="5" t="s">
        <v>126</v>
      </c>
      <c r="G20" s="7">
        <v>900000</v>
      </c>
      <c r="H20" s="5" t="s">
        <v>127</v>
      </c>
      <c r="I20" s="15" t="s">
        <v>128</v>
      </c>
      <c r="J20" s="6">
        <v>0</v>
      </c>
      <c r="K20" s="6">
        <v>0</v>
      </c>
      <c r="L20" s="5" t="s">
        <v>129</v>
      </c>
      <c r="M20" s="5" t="s">
        <v>130</v>
      </c>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row>
    <row r="21" spans="1:85" s="36" customFormat="1" ht="22.5" x14ac:dyDescent="0.2">
      <c r="A21" s="5" t="s">
        <v>16</v>
      </c>
      <c r="B21" s="5" t="s">
        <v>24</v>
      </c>
      <c r="C21" s="5" t="s">
        <v>29</v>
      </c>
      <c r="D21" s="5" t="s">
        <v>19</v>
      </c>
      <c r="E21" s="6">
        <v>1</v>
      </c>
      <c r="F21" s="5" t="s">
        <v>131</v>
      </c>
      <c r="G21" s="7">
        <v>2100000</v>
      </c>
      <c r="H21" s="5" t="s">
        <v>127</v>
      </c>
      <c r="I21" s="15" t="s">
        <v>132</v>
      </c>
      <c r="J21" s="6">
        <v>0</v>
      </c>
      <c r="K21" s="6">
        <v>0</v>
      </c>
      <c r="L21" s="5" t="s">
        <v>26</v>
      </c>
      <c r="M21" s="5" t="s">
        <v>27</v>
      </c>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row>
    <row r="22" spans="1:85" s="30" customFormat="1" ht="12.75" x14ac:dyDescent="0.2">
      <c r="A22" s="8" t="s">
        <v>33</v>
      </c>
      <c r="B22" s="8"/>
      <c r="C22" s="8"/>
      <c r="D22" s="8"/>
      <c r="E22" s="9">
        <f>SUM(E7:E21)</f>
        <v>15</v>
      </c>
      <c r="F22" s="8"/>
      <c r="G22" s="29">
        <f>SUM(G7:G21)</f>
        <v>19553081</v>
      </c>
      <c r="H22" s="8"/>
      <c r="I22" s="16"/>
      <c r="J22" s="9">
        <f t="shared" ref="J22:K22" si="0">SUM(J7:J21)</f>
        <v>0</v>
      </c>
      <c r="K22" s="9">
        <f t="shared" si="0"/>
        <v>0</v>
      </c>
      <c r="L22" s="8"/>
      <c r="M22" s="8"/>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row>
    <row r="23" spans="1:85" s="36" customFormat="1" ht="33.75" x14ac:dyDescent="0.2">
      <c r="A23" s="5" t="s">
        <v>16</v>
      </c>
      <c r="B23" s="5" t="s">
        <v>21</v>
      </c>
      <c r="C23" s="5" t="s">
        <v>34</v>
      </c>
      <c r="D23" s="5" t="s">
        <v>19</v>
      </c>
      <c r="E23" s="6">
        <v>1</v>
      </c>
      <c r="F23" s="5" t="s">
        <v>133</v>
      </c>
      <c r="G23" s="7">
        <v>650000</v>
      </c>
      <c r="H23" s="5" t="s">
        <v>134</v>
      </c>
      <c r="I23" s="17" t="s">
        <v>135</v>
      </c>
      <c r="J23" s="6">
        <v>0</v>
      </c>
      <c r="K23" s="6">
        <v>0</v>
      </c>
      <c r="L23" s="5" t="s">
        <v>136</v>
      </c>
      <c r="M23" s="5" t="s">
        <v>137</v>
      </c>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row>
    <row r="24" spans="1:85" s="36" customFormat="1" ht="22.5" x14ac:dyDescent="0.2">
      <c r="A24" s="5" t="s">
        <v>16</v>
      </c>
      <c r="B24" s="5" t="s">
        <v>24</v>
      </c>
      <c r="C24" s="5" t="s">
        <v>34</v>
      </c>
      <c r="D24" s="5" t="s">
        <v>19</v>
      </c>
      <c r="E24" s="6">
        <v>1</v>
      </c>
      <c r="F24" s="5" t="s">
        <v>138</v>
      </c>
      <c r="G24" s="7">
        <v>10000000</v>
      </c>
      <c r="H24" s="5" t="s">
        <v>139</v>
      </c>
      <c r="I24" s="15" t="s">
        <v>140</v>
      </c>
      <c r="J24" s="6">
        <v>0</v>
      </c>
      <c r="K24" s="6">
        <v>3</v>
      </c>
      <c r="L24" s="5" t="s">
        <v>141</v>
      </c>
      <c r="M24" s="5" t="s">
        <v>142</v>
      </c>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row>
    <row r="25" spans="1:85" s="30" customFormat="1" ht="12.75" x14ac:dyDescent="0.2">
      <c r="A25" s="8" t="s">
        <v>36</v>
      </c>
      <c r="B25" s="8"/>
      <c r="C25" s="8"/>
      <c r="D25" s="8"/>
      <c r="E25" s="9">
        <f>SUM(E23:E24)</f>
        <v>2</v>
      </c>
      <c r="F25" s="8"/>
      <c r="G25" s="29">
        <f>SUM(G23:G24)</f>
        <v>10650000</v>
      </c>
      <c r="H25" s="8"/>
      <c r="I25" s="16"/>
      <c r="J25" s="9">
        <f t="shared" ref="J25:K25" si="1">SUM(J23:J24)</f>
        <v>0</v>
      </c>
      <c r="K25" s="9">
        <f t="shared" si="1"/>
        <v>3</v>
      </c>
      <c r="L25" s="8"/>
      <c r="M25" s="8"/>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row>
    <row r="26" spans="1:85" s="36" customFormat="1" ht="22.5" x14ac:dyDescent="0.2">
      <c r="A26" s="5" t="s">
        <v>38</v>
      </c>
      <c r="B26" s="5" t="s">
        <v>24</v>
      </c>
      <c r="C26" s="5" t="s">
        <v>18</v>
      </c>
      <c r="D26" s="5" t="s">
        <v>39</v>
      </c>
      <c r="E26" s="6">
        <v>1</v>
      </c>
      <c r="F26" s="5" t="s">
        <v>143</v>
      </c>
      <c r="G26" s="7">
        <v>913728</v>
      </c>
      <c r="H26" s="5" t="s">
        <v>144</v>
      </c>
      <c r="I26" s="15" t="s">
        <v>145</v>
      </c>
      <c r="J26" s="6" t="s">
        <v>20</v>
      </c>
      <c r="K26" s="6" t="s">
        <v>20</v>
      </c>
      <c r="L26" s="5" t="s">
        <v>114</v>
      </c>
      <c r="M26" s="5" t="s">
        <v>115</v>
      </c>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row>
    <row r="27" spans="1:85" s="36" customFormat="1" ht="22.5" x14ac:dyDescent="0.2">
      <c r="A27" s="5" t="s">
        <v>38</v>
      </c>
      <c r="B27" s="5" t="s">
        <v>24</v>
      </c>
      <c r="C27" s="5" t="s">
        <v>18</v>
      </c>
      <c r="D27" s="5" t="s">
        <v>39</v>
      </c>
      <c r="E27" s="6">
        <v>1</v>
      </c>
      <c r="F27" s="5" t="s">
        <v>146</v>
      </c>
      <c r="G27" s="7">
        <v>1356000</v>
      </c>
      <c r="H27" s="5" t="s">
        <v>147</v>
      </c>
      <c r="I27" s="15" t="s">
        <v>148</v>
      </c>
      <c r="J27" s="6" t="s">
        <v>20</v>
      </c>
      <c r="K27" s="6" t="s">
        <v>20</v>
      </c>
      <c r="L27" s="5" t="s">
        <v>149</v>
      </c>
      <c r="M27" s="5" t="s">
        <v>150</v>
      </c>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row>
    <row r="28" spans="1:85" s="36" customFormat="1" ht="22.5" x14ac:dyDescent="0.2">
      <c r="A28" s="5" t="s">
        <v>38</v>
      </c>
      <c r="B28" s="5" t="s">
        <v>24</v>
      </c>
      <c r="C28" s="5" t="s">
        <v>18</v>
      </c>
      <c r="D28" s="5" t="s">
        <v>39</v>
      </c>
      <c r="E28" s="6">
        <v>1</v>
      </c>
      <c r="F28" s="5" t="s">
        <v>151</v>
      </c>
      <c r="G28" s="7">
        <v>2990000</v>
      </c>
      <c r="H28" s="5" t="s">
        <v>152</v>
      </c>
      <c r="I28" s="15" t="s">
        <v>153</v>
      </c>
      <c r="J28" s="6" t="s">
        <v>20</v>
      </c>
      <c r="K28" s="6" t="s">
        <v>20</v>
      </c>
      <c r="L28" s="5" t="s">
        <v>154</v>
      </c>
      <c r="M28" s="5" t="s">
        <v>155</v>
      </c>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row>
    <row r="29" spans="1:85" s="30" customFormat="1" ht="12.75" x14ac:dyDescent="0.2">
      <c r="A29" s="12" t="s">
        <v>40</v>
      </c>
      <c r="B29" s="8"/>
      <c r="C29" s="8"/>
      <c r="D29" s="8"/>
      <c r="E29" s="9">
        <f>SUM(E26:E28)</f>
        <v>3</v>
      </c>
      <c r="F29" s="8"/>
      <c r="G29" s="10">
        <f>SUM(G26:G28)</f>
        <v>5259728</v>
      </c>
      <c r="H29" s="8"/>
      <c r="I29" s="16"/>
      <c r="J29" s="9">
        <f t="shared" ref="J29:K29" si="2">SUM(J26:J28)</f>
        <v>0</v>
      </c>
      <c r="K29" s="9">
        <f t="shared" si="2"/>
        <v>0</v>
      </c>
      <c r="L29" s="8"/>
      <c r="M29" s="8"/>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row>
    <row r="30" spans="1:85" s="36" customFormat="1" ht="11.25" x14ac:dyDescent="0.2">
      <c r="A30" s="5" t="s">
        <v>41</v>
      </c>
      <c r="B30" s="5" t="s">
        <v>21</v>
      </c>
      <c r="C30" s="5" t="s">
        <v>18</v>
      </c>
      <c r="D30" s="5" t="s">
        <v>42</v>
      </c>
      <c r="E30" s="6">
        <v>1</v>
      </c>
      <c r="F30" s="5" t="s">
        <v>156</v>
      </c>
      <c r="G30" s="7">
        <v>523000</v>
      </c>
      <c r="H30" s="5" t="s">
        <v>157</v>
      </c>
      <c r="I30" s="15" t="s">
        <v>158</v>
      </c>
      <c r="J30" s="6" t="s">
        <v>20</v>
      </c>
      <c r="K30" s="6" t="s">
        <v>20</v>
      </c>
      <c r="L30" s="5" t="s">
        <v>43</v>
      </c>
      <c r="M30" s="5" t="s">
        <v>44</v>
      </c>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row>
    <row r="31" spans="1:85" s="36" customFormat="1" ht="22.5" x14ac:dyDescent="0.2">
      <c r="A31" s="5" t="s">
        <v>41</v>
      </c>
      <c r="B31" s="5" t="s">
        <v>24</v>
      </c>
      <c r="C31" s="5" t="s">
        <v>18</v>
      </c>
      <c r="D31" s="5" t="s">
        <v>42</v>
      </c>
      <c r="E31" s="6">
        <v>1</v>
      </c>
      <c r="F31" s="5" t="s">
        <v>159</v>
      </c>
      <c r="G31" s="7">
        <v>12500000</v>
      </c>
      <c r="H31" s="5" t="s">
        <v>160</v>
      </c>
      <c r="I31" s="15" t="s">
        <v>161</v>
      </c>
      <c r="J31" s="6" t="s">
        <v>20</v>
      </c>
      <c r="K31" s="6" t="s">
        <v>20</v>
      </c>
      <c r="L31" s="5" t="s">
        <v>162</v>
      </c>
      <c r="M31" s="5" t="s">
        <v>163</v>
      </c>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row>
    <row r="32" spans="1:85" s="36" customFormat="1" ht="33.75" x14ac:dyDescent="0.2">
      <c r="A32" s="5" t="s">
        <v>41</v>
      </c>
      <c r="B32" s="5" t="s">
        <v>24</v>
      </c>
      <c r="C32" s="5" t="s">
        <v>18</v>
      </c>
      <c r="D32" s="5" t="s">
        <v>42</v>
      </c>
      <c r="E32" s="6">
        <v>1</v>
      </c>
      <c r="F32" s="5" t="s">
        <v>164</v>
      </c>
      <c r="G32" s="7">
        <v>1000000</v>
      </c>
      <c r="H32" s="5" t="s">
        <v>165</v>
      </c>
      <c r="I32" s="15" t="s">
        <v>166</v>
      </c>
      <c r="J32" s="6" t="s">
        <v>20</v>
      </c>
      <c r="K32" s="6" t="s">
        <v>20</v>
      </c>
      <c r="L32" s="5" t="s">
        <v>167</v>
      </c>
      <c r="M32" s="5" t="s">
        <v>168</v>
      </c>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row>
    <row r="33" spans="1:85" s="30" customFormat="1" ht="12.75" x14ac:dyDescent="0.2">
      <c r="A33" s="8" t="s">
        <v>45</v>
      </c>
      <c r="B33" s="8"/>
      <c r="C33" s="8"/>
      <c r="D33" s="8"/>
      <c r="E33" s="9">
        <f>SUM(E30:E32)</f>
        <v>3</v>
      </c>
      <c r="F33" s="8"/>
      <c r="G33" s="10">
        <f>SUM(G30:G32)</f>
        <v>14023000</v>
      </c>
      <c r="H33" s="8"/>
      <c r="I33" s="16"/>
      <c r="J33" s="9">
        <f t="shared" ref="J33:K33" si="3">SUM(J30:J32)</f>
        <v>0</v>
      </c>
      <c r="K33" s="9">
        <f t="shared" si="3"/>
        <v>0</v>
      </c>
      <c r="L33" s="8"/>
      <c r="M33" s="8"/>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row>
    <row r="34" spans="1:85" s="36" customFormat="1" ht="22.5" x14ac:dyDescent="0.2">
      <c r="A34" s="5" t="s">
        <v>16</v>
      </c>
      <c r="B34" s="5" t="s">
        <v>24</v>
      </c>
      <c r="C34" s="5" t="s">
        <v>18</v>
      </c>
      <c r="D34" s="5" t="s">
        <v>46</v>
      </c>
      <c r="E34" s="6">
        <v>1</v>
      </c>
      <c r="F34" s="5" t="s">
        <v>169</v>
      </c>
      <c r="G34" s="7">
        <v>3080000</v>
      </c>
      <c r="H34" s="5" t="s">
        <v>170</v>
      </c>
      <c r="I34" s="15" t="s">
        <v>171</v>
      </c>
      <c r="J34" s="6">
        <v>0</v>
      </c>
      <c r="K34" s="6">
        <v>0</v>
      </c>
      <c r="L34" s="5" t="s">
        <v>30</v>
      </c>
      <c r="M34" s="5" t="s">
        <v>31</v>
      </c>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row>
    <row r="35" spans="1:85" s="36" customFormat="1" ht="11.25" x14ac:dyDescent="0.2">
      <c r="A35" s="5" t="s">
        <v>16</v>
      </c>
      <c r="B35" s="5" t="s">
        <v>24</v>
      </c>
      <c r="C35" s="5" t="s">
        <v>18</v>
      </c>
      <c r="D35" s="5" t="s">
        <v>46</v>
      </c>
      <c r="E35" s="6">
        <v>1</v>
      </c>
      <c r="F35" s="5" t="s">
        <v>172</v>
      </c>
      <c r="G35" s="7">
        <v>8631700</v>
      </c>
      <c r="H35" s="5" t="s">
        <v>173</v>
      </c>
      <c r="I35" s="15" t="s">
        <v>174</v>
      </c>
      <c r="J35" s="6">
        <v>0</v>
      </c>
      <c r="K35" s="6">
        <v>0</v>
      </c>
      <c r="L35" s="5" t="s">
        <v>175</v>
      </c>
      <c r="M35" s="5" t="s">
        <v>176</v>
      </c>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row>
    <row r="36" spans="1:85" s="36" customFormat="1" ht="22.5" x14ac:dyDescent="0.2">
      <c r="A36" s="5" t="s">
        <v>16</v>
      </c>
      <c r="B36" s="5" t="s">
        <v>24</v>
      </c>
      <c r="C36" s="5" t="s">
        <v>18</v>
      </c>
      <c r="D36" s="5" t="s">
        <v>46</v>
      </c>
      <c r="E36" s="6">
        <v>1</v>
      </c>
      <c r="F36" s="5" t="s">
        <v>177</v>
      </c>
      <c r="G36" s="7">
        <v>3985683</v>
      </c>
      <c r="H36" s="5" t="s">
        <v>178</v>
      </c>
      <c r="I36" s="15" t="s">
        <v>179</v>
      </c>
      <c r="J36" s="6" t="s">
        <v>20</v>
      </c>
      <c r="K36" s="6" t="s">
        <v>20</v>
      </c>
      <c r="L36" s="5" t="s">
        <v>180</v>
      </c>
      <c r="M36" s="5" t="s">
        <v>181</v>
      </c>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row>
    <row r="37" spans="1:85" s="30" customFormat="1" ht="12.75" x14ac:dyDescent="0.2">
      <c r="A37" s="8" t="s">
        <v>48</v>
      </c>
      <c r="B37" s="8"/>
      <c r="C37" s="8"/>
      <c r="D37" s="8"/>
      <c r="E37" s="9">
        <f>SUM(E34:E36)</f>
        <v>3</v>
      </c>
      <c r="F37" s="8"/>
      <c r="G37" s="10">
        <f>SUM(G34:G36)</f>
        <v>15697383</v>
      </c>
      <c r="H37" s="8"/>
      <c r="I37" s="16"/>
      <c r="J37" s="9">
        <f t="shared" ref="J37:K37" si="4">SUM(J34:J36)</f>
        <v>0</v>
      </c>
      <c r="K37" s="9">
        <f t="shared" si="4"/>
        <v>0</v>
      </c>
      <c r="L37" s="8"/>
      <c r="M37" s="8"/>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row>
    <row r="38" spans="1:85" s="36" customFormat="1" ht="11.25" x14ac:dyDescent="0.2">
      <c r="A38" s="5" t="s">
        <v>16</v>
      </c>
      <c r="B38" s="5" t="s">
        <v>24</v>
      </c>
      <c r="C38" s="5" t="s">
        <v>18</v>
      </c>
      <c r="D38" s="5" t="s">
        <v>46</v>
      </c>
      <c r="E38" s="6">
        <v>1</v>
      </c>
      <c r="F38" s="5" t="s">
        <v>182</v>
      </c>
      <c r="G38" s="7">
        <v>1432812</v>
      </c>
      <c r="H38" s="5" t="s">
        <v>183</v>
      </c>
      <c r="I38" s="15" t="s">
        <v>184</v>
      </c>
      <c r="J38" s="6">
        <v>0</v>
      </c>
      <c r="K38" s="6">
        <v>17</v>
      </c>
      <c r="L38" s="5" t="s">
        <v>185</v>
      </c>
      <c r="M38" s="5" t="s">
        <v>186</v>
      </c>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row>
    <row r="39" spans="1:85" s="36" customFormat="1" ht="11.25" x14ac:dyDescent="0.2">
      <c r="A39" s="5" t="s">
        <v>16</v>
      </c>
      <c r="B39" s="5" t="s">
        <v>24</v>
      </c>
      <c r="C39" s="5" t="s">
        <v>18</v>
      </c>
      <c r="D39" s="5" t="s">
        <v>46</v>
      </c>
      <c r="E39" s="6">
        <v>1</v>
      </c>
      <c r="F39" s="5" t="s">
        <v>187</v>
      </c>
      <c r="G39" s="7">
        <v>3452496</v>
      </c>
      <c r="H39" s="5" t="s">
        <v>188</v>
      </c>
      <c r="I39" s="15" t="s">
        <v>189</v>
      </c>
      <c r="J39" s="6">
        <v>0</v>
      </c>
      <c r="K39" s="6">
        <v>52</v>
      </c>
      <c r="L39" s="5" t="s">
        <v>190</v>
      </c>
      <c r="M39" s="5" t="s">
        <v>191</v>
      </c>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row>
    <row r="40" spans="1:85" s="36" customFormat="1" ht="22.5" x14ac:dyDescent="0.2">
      <c r="A40" s="5" t="s">
        <v>16</v>
      </c>
      <c r="B40" s="5" t="s">
        <v>24</v>
      </c>
      <c r="C40" s="5" t="s">
        <v>18</v>
      </c>
      <c r="D40" s="5" t="s">
        <v>46</v>
      </c>
      <c r="E40" s="6">
        <v>1</v>
      </c>
      <c r="F40" s="5" t="s">
        <v>192</v>
      </c>
      <c r="G40" s="7">
        <v>1600000</v>
      </c>
      <c r="H40" s="5" t="s">
        <v>193</v>
      </c>
      <c r="I40" s="15" t="s">
        <v>47</v>
      </c>
      <c r="J40" s="6">
        <v>0</v>
      </c>
      <c r="K40" s="6">
        <v>200</v>
      </c>
      <c r="L40" s="5" t="s">
        <v>26</v>
      </c>
      <c r="M40" s="5" t="s">
        <v>27</v>
      </c>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row>
    <row r="41" spans="1:85" s="36" customFormat="1" ht="22.5" x14ac:dyDescent="0.2">
      <c r="A41" s="5" t="s">
        <v>16</v>
      </c>
      <c r="B41" s="5" t="s">
        <v>24</v>
      </c>
      <c r="C41" s="5" t="s">
        <v>18</v>
      </c>
      <c r="D41" s="5" t="s">
        <v>46</v>
      </c>
      <c r="E41" s="6">
        <v>1</v>
      </c>
      <c r="F41" s="5" t="s">
        <v>194</v>
      </c>
      <c r="G41" s="7">
        <v>31702586</v>
      </c>
      <c r="H41" s="5" t="s">
        <v>193</v>
      </c>
      <c r="I41" s="15" t="s">
        <v>195</v>
      </c>
      <c r="J41" s="6">
        <v>0</v>
      </c>
      <c r="K41" s="6">
        <v>235</v>
      </c>
      <c r="L41" s="5" t="s">
        <v>26</v>
      </c>
      <c r="M41" s="5" t="s">
        <v>27</v>
      </c>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row>
    <row r="42" spans="1:85" s="30" customFormat="1" ht="12.75" x14ac:dyDescent="0.2">
      <c r="A42" s="8" t="s">
        <v>50</v>
      </c>
      <c r="B42" s="8"/>
      <c r="C42" s="8"/>
      <c r="D42" s="8"/>
      <c r="E42" s="9">
        <f>SUM(E38:E41)</f>
        <v>4</v>
      </c>
      <c r="F42" s="8"/>
      <c r="G42" s="10">
        <f>SUM(G38:G41)</f>
        <v>38187894</v>
      </c>
      <c r="H42" s="8"/>
      <c r="I42" s="16"/>
      <c r="J42" s="9">
        <f t="shared" ref="J42:K42" si="5">SUM(J38:J41)</f>
        <v>0</v>
      </c>
      <c r="K42" s="9">
        <f t="shared" si="5"/>
        <v>504</v>
      </c>
      <c r="L42" s="8"/>
      <c r="M42" s="8"/>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row>
    <row r="43" spans="1:85" s="36" customFormat="1" ht="11.25" x14ac:dyDescent="0.2">
      <c r="A43" s="5" t="s">
        <v>16</v>
      </c>
      <c r="B43" s="5" t="s">
        <v>24</v>
      </c>
      <c r="C43" s="5" t="s">
        <v>34</v>
      </c>
      <c r="D43" s="5" t="s">
        <v>46</v>
      </c>
      <c r="E43" s="6">
        <v>1</v>
      </c>
      <c r="F43" s="5" t="s">
        <v>196</v>
      </c>
      <c r="G43" s="7">
        <v>855474</v>
      </c>
      <c r="H43" s="5" t="s">
        <v>197</v>
      </c>
      <c r="I43" s="15" t="s">
        <v>198</v>
      </c>
      <c r="J43" s="6">
        <v>0</v>
      </c>
      <c r="K43" s="6">
        <v>5</v>
      </c>
      <c r="L43" s="5" t="s">
        <v>199</v>
      </c>
      <c r="M43" s="5" t="s">
        <v>200</v>
      </c>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row>
    <row r="44" spans="1:85" s="36" customFormat="1" ht="11.25" x14ac:dyDescent="0.2">
      <c r="A44" s="5" t="s">
        <v>16</v>
      </c>
      <c r="B44" s="5" t="s">
        <v>24</v>
      </c>
      <c r="C44" s="5" t="s">
        <v>34</v>
      </c>
      <c r="D44" s="5" t="s">
        <v>46</v>
      </c>
      <c r="E44" s="6">
        <v>1</v>
      </c>
      <c r="F44" s="5" t="s">
        <v>201</v>
      </c>
      <c r="G44" s="7">
        <v>1479655</v>
      </c>
      <c r="H44" s="5" t="s">
        <v>202</v>
      </c>
      <c r="I44" s="15" t="s">
        <v>203</v>
      </c>
      <c r="J44" s="6">
        <v>0</v>
      </c>
      <c r="K44" s="6">
        <v>8</v>
      </c>
      <c r="L44" s="5" t="s">
        <v>56</v>
      </c>
      <c r="M44" s="5" t="s">
        <v>57</v>
      </c>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row>
    <row r="45" spans="1:85" s="36" customFormat="1" ht="11.25" x14ac:dyDescent="0.2">
      <c r="A45" s="5" t="s">
        <v>16</v>
      </c>
      <c r="B45" s="5" t="s">
        <v>24</v>
      </c>
      <c r="C45" s="5" t="s">
        <v>34</v>
      </c>
      <c r="D45" s="5" t="s">
        <v>46</v>
      </c>
      <c r="E45" s="6">
        <v>1</v>
      </c>
      <c r="F45" s="5" t="s">
        <v>204</v>
      </c>
      <c r="G45" s="7">
        <v>1286667</v>
      </c>
      <c r="H45" s="5" t="s">
        <v>205</v>
      </c>
      <c r="I45" s="15" t="s">
        <v>206</v>
      </c>
      <c r="J45" s="6">
        <v>0</v>
      </c>
      <c r="K45" s="6">
        <v>35</v>
      </c>
      <c r="L45" s="5" t="s">
        <v>207</v>
      </c>
      <c r="M45" s="5" t="s">
        <v>208</v>
      </c>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row>
    <row r="46" spans="1:85" s="36" customFormat="1" ht="22.5" x14ac:dyDescent="0.2">
      <c r="A46" s="5" t="s">
        <v>16</v>
      </c>
      <c r="B46" s="5" t="s">
        <v>24</v>
      </c>
      <c r="C46" s="5" t="s">
        <v>34</v>
      </c>
      <c r="D46" s="5" t="s">
        <v>46</v>
      </c>
      <c r="E46" s="6">
        <v>1</v>
      </c>
      <c r="F46" s="5" t="s">
        <v>209</v>
      </c>
      <c r="G46" s="7">
        <v>69632902</v>
      </c>
      <c r="H46" s="5" t="s">
        <v>210</v>
      </c>
      <c r="I46" s="15" t="s">
        <v>51</v>
      </c>
      <c r="J46" s="6">
        <v>0</v>
      </c>
      <c r="K46" s="6">
        <v>384</v>
      </c>
      <c r="L46" s="5" t="s">
        <v>30</v>
      </c>
      <c r="M46" s="5" t="s">
        <v>31</v>
      </c>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row>
    <row r="47" spans="1:85" s="36" customFormat="1" ht="33.75" x14ac:dyDescent="0.2">
      <c r="A47" s="5" t="s">
        <v>16</v>
      </c>
      <c r="B47" s="5" t="s">
        <v>24</v>
      </c>
      <c r="C47" s="5" t="s">
        <v>34</v>
      </c>
      <c r="D47" s="5" t="s">
        <v>46</v>
      </c>
      <c r="E47" s="6">
        <v>1</v>
      </c>
      <c r="F47" s="5" t="s">
        <v>211</v>
      </c>
      <c r="G47" s="7">
        <v>639749</v>
      </c>
      <c r="H47" s="5" t="s">
        <v>212</v>
      </c>
      <c r="I47" s="15" t="s">
        <v>213</v>
      </c>
      <c r="J47" s="6">
        <v>0</v>
      </c>
      <c r="K47" s="6">
        <v>10</v>
      </c>
      <c r="L47" s="5" t="s">
        <v>54</v>
      </c>
      <c r="M47" s="5" t="s">
        <v>55</v>
      </c>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row>
    <row r="48" spans="1:85" s="36" customFormat="1" ht="22.5" x14ac:dyDescent="0.2">
      <c r="A48" s="5" t="s">
        <v>16</v>
      </c>
      <c r="B48" s="5" t="s">
        <v>24</v>
      </c>
      <c r="C48" s="5" t="s">
        <v>34</v>
      </c>
      <c r="D48" s="5" t="s">
        <v>46</v>
      </c>
      <c r="E48" s="6">
        <v>1</v>
      </c>
      <c r="F48" s="5" t="s">
        <v>214</v>
      </c>
      <c r="G48" s="7">
        <v>5171401</v>
      </c>
      <c r="H48" s="5" t="s">
        <v>215</v>
      </c>
      <c r="I48" s="15" t="s">
        <v>216</v>
      </c>
      <c r="J48" s="6">
        <v>0</v>
      </c>
      <c r="K48" s="6">
        <v>40</v>
      </c>
      <c r="L48" s="5" t="s">
        <v>52</v>
      </c>
      <c r="M48" s="5" t="s">
        <v>53</v>
      </c>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row>
    <row r="49" spans="1:85" s="36" customFormat="1" ht="11.25" x14ac:dyDescent="0.2">
      <c r="A49" s="5" t="s">
        <v>16</v>
      </c>
      <c r="B49" s="5" t="s">
        <v>24</v>
      </c>
      <c r="C49" s="5" t="s">
        <v>34</v>
      </c>
      <c r="D49" s="5" t="s">
        <v>46</v>
      </c>
      <c r="E49" s="6">
        <v>1</v>
      </c>
      <c r="F49" s="5" t="s">
        <v>217</v>
      </c>
      <c r="G49" s="7">
        <v>1925957</v>
      </c>
      <c r="H49" s="5" t="s">
        <v>218</v>
      </c>
      <c r="I49" s="15" t="s">
        <v>219</v>
      </c>
      <c r="J49" s="6">
        <v>0</v>
      </c>
      <c r="K49" s="6">
        <v>36</v>
      </c>
      <c r="L49" s="5" t="s">
        <v>58</v>
      </c>
      <c r="M49" s="5" t="s">
        <v>59</v>
      </c>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row>
    <row r="50" spans="1:85" s="36" customFormat="1" ht="22.5" x14ac:dyDescent="0.2">
      <c r="A50" s="5" t="s">
        <v>16</v>
      </c>
      <c r="B50" s="5" t="s">
        <v>24</v>
      </c>
      <c r="C50" s="5" t="s">
        <v>34</v>
      </c>
      <c r="D50" s="5" t="s">
        <v>46</v>
      </c>
      <c r="E50" s="6">
        <v>1</v>
      </c>
      <c r="F50" s="5" t="s">
        <v>220</v>
      </c>
      <c r="G50" s="7">
        <v>19344718</v>
      </c>
      <c r="H50" s="5" t="s">
        <v>221</v>
      </c>
      <c r="I50" s="15" t="s">
        <v>222</v>
      </c>
      <c r="J50" s="6" t="s">
        <v>20</v>
      </c>
      <c r="K50" s="6" t="s">
        <v>20</v>
      </c>
      <c r="L50" s="5" t="s">
        <v>30</v>
      </c>
      <c r="M50" s="5" t="s">
        <v>31</v>
      </c>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row>
    <row r="51" spans="1:85" s="36" customFormat="1" ht="22.5" x14ac:dyDescent="0.2">
      <c r="A51" s="5" t="s">
        <v>16</v>
      </c>
      <c r="B51" s="5" t="s">
        <v>24</v>
      </c>
      <c r="C51" s="5" t="s">
        <v>34</v>
      </c>
      <c r="D51" s="5" t="s">
        <v>46</v>
      </c>
      <c r="E51" s="6">
        <v>1</v>
      </c>
      <c r="F51" s="5" t="s">
        <v>223</v>
      </c>
      <c r="G51" s="7">
        <v>1415915</v>
      </c>
      <c r="H51" s="5" t="s">
        <v>224</v>
      </c>
      <c r="I51" s="15" t="s">
        <v>225</v>
      </c>
      <c r="J51" s="6">
        <v>0</v>
      </c>
      <c r="K51" s="6">
        <v>28</v>
      </c>
      <c r="L51" s="5" t="s">
        <v>226</v>
      </c>
      <c r="M51" s="5" t="s">
        <v>227</v>
      </c>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row>
    <row r="52" spans="1:85" s="36" customFormat="1" ht="11.25" x14ac:dyDescent="0.2">
      <c r="A52" s="5" t="s">
        <v>16</v>
      </c>
      <c r="B52" s="5" t="s">
        <v>24</v>
      </c>
      <c r="C52" s="5" t="s">
        <v>34</v>
      </c>
      <c r="D52" s="5" t="s">
        <v>46</v>
      </c>
      <c r="E52" s="6">
        <v>1</v>
      </c>
      <c r="F52" s="5" t="s">
        <v>228</v>
      </c>
      <c r="G52" s="7">
        <v>1029686</v>
      </c>
      <c r="H52" s="5" t="s">
        <v>229</v>
      </c>
      <c r="I52" s="15" t="s">
        <v>230</v>
      </c>
      <c r="J52" s="6">
        <v>0</v>
      </c>
      <c r="K52" s="6">
        <v>20</v>
      </c>
      <c r="L52" s="5" t="s">
        <v>231</v>
      </c>
      <c r="M52" s="5" t="s">
        <v>232</v>
      </c>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row>
    <row r="53" spans="1:85" s="36" customFormat="1" ht="11.25" x14ac:dyDescent="0.2">
      <c r="A53" s="5" t="s">
        <v>16</v>
      </c>
      <c r="B53" s="5" t="s">
        <v>24</v>
      </c>
      <c r="C53" s="5" t="s">
        <v>34</v>
      </c>
      <c r="D53" s="5" t="s">
        <v>46</v>
      </c>
      <c r="E53" s="6">
        <v>1</v>
      </c>
      <c r="F53" s="5" t="s">
        <v>233</v>
      </c>
      <c r="G53" s="7">
        <v>906777</v>
      </c>
      <c r="H53" s="5" t="s">
        <v>234</v>
      </c>
      <c r="I53" s="15" t="s">
        <v>235</v>
      </c>
      <c r="J53" s="6">
        <v>0</v>
      </c>
      <c r="K53" s="6">
        <v>5</v>
      </c>
      <c r="L53" s="5" t="s">
        <v>56</v>
      </c>
      <c r="M53" s="5" t="s">
        <v>57</v>
      </c>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row>
    <row r="54" spans="1:85" s="36" customFormat="1" ht="45" x14ac:dyDescent="0.2">
      <c r="A54" s="5" t="s">
        <v>16</v>
      </c>
      <c r="B54" s="5" t="s">
        <v>24</v>
      </c>
      <c r="C54" s="5" t="s">
        <v>34</v>
      </c>
      <c r="D54" s="5" t="s">
        <v>46</v>
      </c>
      <c r="E54" s="6">
        <v>1</v>
      </c>
      <c r="F54" s="5" t="s">
        <v>236</v>
      </c>
      <c r="G54" s="7">
        <v>545187</v>
      </c>
      <c r="H54" s="5" t="s">
        <v>237</v>
      </c>
      <c r="I54" s="15" t="s">
        <v>238</v>
      </c>
      <c r="J54" s="6">
        <v>0</v>
      </c>
      <c r="K54" s="6">
        <v>3</v>
      </c>
      <c r="L54" s="5" t="s">
        <v>52</v>
      </c>
      <c r="M54" s="5" t="s">
        <v>53</v>
      </c>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row>
    <row r="55" spans="1:85" s="36" customFormat="1" ht="22.5" x14ac:dyDescent="0.2">
      <c r="A55" s="5" t="s">
        <v>16</v>
      </c>
      <c r="B55" s="5" t="s">
        <v>24</v>
      </c>
      <c r="C55" s="5" t="s">
        <v>34</v>
      </c>
      <c r="D55" s="5" t="s">
        <v>46</v>
      </c>
      <c r="E55" s="6">
        <v>1</v>
      </c>
      <c r="F55" s="5" t="s">
        <v>239</v>
      </c>
      <c r="G55" s="7">
        <v>883010</v>
      </c>
      <c r="H55" s="5" t="s">
        <v>240</v>
      </c>
      <c r="I55" s="15" t="s">
        <v>241</v>
      </c>
      <c r="J55" s="6">
        <v>0</v>
      </c>
      <c r="K55" s="6">
        <v>5</v>
      </c>
      <c r="L55" s="5" t="s">
        <v>242</v>
      </c>
      <c r="M55" s="5" t="s">
        <v>243</v>
      </c>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row>
    <row r="56" spans="1:85" s="36" customFormat="1" ht="22.5" x14ac:dyDescent="0.2">
      <c r="A56" s="5" t="s">
        <v>16</v>
      </c>
      <c r="B56" s="5" t="s">
        <v>24</v>
      </c>
      <c r="C56" s="5" t="s">
        <v>34</v>
      </c>
      <c r="D56" s="5" t="s">
        <v>46</v>
      </c>
      <c r="E56" s="6">
        <v>1</v>
      </c>
      <c r="F56" s="5" t="s">
        <v>244</v>
      </c>
      <c r="G56" s="7">
        <v>885721</v>
      </c>
      <c r="H56" s="5" t="s">
        <v>245</v>
      </c>
      <c r="I56" s="15" t="s">
        <v>246</v>
      </c>
      <c r="J56" s="6">
        <v>0</v>
      </c>
      <c r="K56" s="6">
        <v>5</v>
      </c>
      <c r="L56" s="5" t="s">
        <v>63</v>
      </c>
      <c r="M56" s="5" t="s">
        <v>64</v>
      </c>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row>
    <row r="57" spans="1:85" s="36" customFormat="1" ht="11.25" x14ac:dyDescent="0.2">
      <c r="A57" s="5" t="s">
        <v>16</v>
      </c>
      <c r="B57" s="5" t="s">
        <v>24</v>
      </c>
      <c r="C57" s="5" t="s">
        <v>34</v>
      </c>
      <c r="D57" s="5" t="s">
        <v>46</v>
      </c>
      <c r="E57" s="6">
        <v>1</v>
      </c>
      <c r="F57" s="5" t="s">
        <v>247</v>
      </c>
      <c r="G57" s="7">
        <v>644995</v>
      </c>
      <c r="H57" s="5" t="s">
        <v>248</v>
      </c>
      <c r="I57" s="15" t="s">
        <v>249</v>
      </c>
      <c r="J57" s="6">
        <v>0</v>
      </c>
      <c r="K57" s="6">
        <v>3</v>
      </c>
      <c r="L57" s="5" t="s">
        <v>35</v>
      </c>
      <c r="M57" s="5" t="s">
        <v>250</v>
      </c>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row>
    <row r="58" spans="1:85" s="36" customFormat="1" ht="11.25" x14ac:dyDescent="0.2">
      <c r="A58" s="5" t="s">
        <v>16</v>
      </c>
      <c r="B58" s="5" t="s">
        <v>24</v>
      </c>
      <c r="C58" s="5" t="s">
        <v>34</v>
      </c>
      <c r="D58" s="5" t="s">
        <v>46</v>
      </c>
      <c r="E58" s="6">
        <v>1</v>
      </c>
      <c r="F58" s="5" t="s">
        <v>251</v>
      </c>
      <c r="G58" s="7">
        <v>1001237</v>
      </c>
      <c r="H58" s="5" t="s">
        <v>252</v>
      </c>
      <c r="I58" s="15" t="s">
        <v>253</v>
      </c>
      <c r="J58" s="6">
        <v>0</v>
      </c>
      <c r="K58" s="6">
        <v>7</v>
      </c>
      <c r="L58" s="5" t="s">
        <v>254</v>
      </c>
      <c r="M58" s="5" t="s">
        <v>255</v>
      </c>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row>
    <row r="59" spans="1:85" s="36" customFormat="1" ht="22.5" x14ac:dyDescent="0.2">
      <c r="A59" s="5" t="s">
        <v>16</v>
      </c>
      <c r="B59" s="5" t="s">
        <v>24</v>
      </c>
      <c r="C59" s="5" t="s">
        <v>34</v>
      </c>
      <c r="D59" s="5" t="s">
        <v>46</v>
      </c>
      <c r="E59" s="6">
        <v>1</v>
      </c>
      <c r="F59" s="5" t="s">
        <v>256</v>
      </c>
      <c r="G59" s="7">
        <v>1218348</v>
      </c>
      <c r="H59" s="5" t="s">
        <v>257</v>
      </c>
      <c r="I59" s="15" t="s">
        <v>258</v>
      </c>
      <c r="J59" s="6">
        <v>0</v>
      </c>
      <c r="K59" s="6">
        <v>6</v>
      </c>
      <c r="L59" s="5" t="s">
        <v>26</v>
      </c>
      <c r="M59" s="5" t="s">
        <v>259</v>
      </c>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row>
    <row r="60" spans="1:85" s="36" customFormat="1" ht="22.5" x14ac:dyDescent="0.2">
      <c r="A60" s="5" t="s">
        <v>16</v>
      </c>
      <c r="B60" s="5" t="s">
        <v>24</v>
      </c>
      <c r="C60" s="5" t="s">
        <v>34</v>
      </c>
      <c r="D60" s="5" t="s">
        <v>46</v>
      </c>
      <c r="E60" s="6">
        <v>1</v>
      </c>
      <c r="F60" s="5" t="s">
        <v>260</v>
      </c>
      <c r="G60" s="7">
        <v>582030</v>
      </c>
      <c r="H60" s="5" t="s">
        <v>261</v>
      </c>
      <c r="I60" s="15" t="s">
        <v>262</v>
      </c>
      <c r="J60" s="6">
        <v>0</v>
      </c>
      <c r="K60" s="6">
        <v>3</v>
      </c>
      <c r="L60" s="5" t="s">
        <v>263</v>
      </c>
      <c r="M60" s="5" t="s">
        <v>264</v>
      </c>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row>
    <row r="61" spans="1:85" s="36" customFormat="1" ht="11.25" x14ac:dyDescent="0.2">
      <c r="A61" s="5" t="s">
        <v>16</v>
      </c>
      <c r="B61" s="5" t="s">
        <v>24</v>
      </c>
      <c r="C61" s="5" t="s">
        <v>34</v>
      </c>
      <c r="D61" s="5" t="s">
        <v>46</v>
      </c>
      <c r="E61" s="6">
        <v>1</v>
      </c>
      <c r="F61" s="5" t="s">
        <v>265</v>
      </c>
      <c r="G61" s="7">
        <v>716790</v>
      </c>
      <c r="H61" s="5" t="s">
        <v>266</v>
      </c>
      <c r="I61" s="15" t="s">
        <v>267</v>
      </c>
      <c r="J61" s="6">
        <v>0</v>
      </c>
      <c r="K61" s="6">
        <v>4</v>
      </c>
      <c r="L61" s="5" t="s">
        <v>60</v>
      </c>
      <c r="M61" s="5" t="s">
        <v>61</v>
      </c>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row>
    <row r="62" spans="1:85" s="36" customFormat="1" ht="22.5" x14ac:dyDescent="0.2">
      <c r="A62" s="5" t="s">
        <v>16</v>
      </c>
      <c r="B62" s="5" t="s">
        <v>24</v>
      </c>
      <c r="C62" s="5" t="s">
        <v>34</v>
      </c>
      <c r="D62" s="5" t="s">
        <v>46</v>
      </c>
      <c r="E62" s="6">
        <v>1</v>
      </c>
      <c r="F62" s="5" t="s">
        <v>268</v>
      </c>
      <c r="G62" s="7">
        <v>588220</v>
      </c>
      <c r="H62" s="5" t="s">
        <v>269</v>
      </c>
      <c r="I62" s="15" t="s">
        <v>270</v>
      </c>
      <c r="J62" s="6">
        <v>0</v>
      </c>
      <c r="K62" s="6">
        <v>3</v>
      </c>
      <c r="L62" s="5" t="s">
        <v>60</v>
      </c>
      <c r="M62" s="5" t="s">
        <v>61</v>
      </c>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row>
    <row r="63" spans="1:85" s="36" customFormat="1" ht="22.5" x14ac:dyDescent="0.2">
      <c r="A63" s="5" t="s">
        <v>16</v>
      </c>
      <c r="B63" s="5" t="s">
        <v>24</v>
      </c>
      <c r="C63" s="5" t="s">
        <v>34</v>
      </c>
      <c r="D63" s="5" t="s">
        <v>46</v>
      </c>
      <c r="E63" s="6">
        <v>1</v>
      </c>
      <c r="F63" s="5" t="s">
        <v>271</v>
      </c>
      <c r="G63" s="7">
        <v>507008</v>
      </c>
      <c r="H63" s="5" t="s">
        <v>272</v>
      </c>
      <c r="I63" s="15" t="s">
        <v>273</v>
      </c>
      <c r="J63" s="6">
        <v>0</v>
      </c>
      <c r="K63" s="6">
        <v>3</v>
      </c>
      <c r="L63" s="5" t="s">
        <v>35</v>
      </c>
      <c r="M63" s="5" t="s">
        <v>250</v>
      </c>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row>
    <row r="64" spans="1:85" s="30" customFormat="1" ht="12.75" x14ac:dyDescent="0.2">
      <c r="A64" s="8" t="s">
        <v>62</v>
      </c>
      <c r="B64" s="8"/>
      <c r="C64" s="8"/>
      <c r="D64" s="8"/>
      <c r="E64" s="9">
        <f>SUM(E43:E63)</f>
        <v>21</v>
      </c>
      <c r="F64" s="8"/>
      <c r="G64" s="10">
        <f>SUM(G43:G63)</f>
        <v>111261447</v>
      </c>
      <c r="H64" s="8"/>
      <c r="I64" s="16"/>
      <c r="J64" s="9">
        <f t="shared" ref="J64:K64" si="6">SUM(J43:J63)</f>
        <v>0</v>
      </c>
      <c r="K64" s="9">
        <f t="shared" si="6"/>
        <v>613</v>
      </c>
      <c r="L64" s="8"/>
      <c r="M64" s="8"/>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row>
    <row r="65" spans="1:85" s="36" customFormat="1" ht="22.5" x14ac:dyDescent="0.2">
      <c r="A65" s="5" t="s">
        <v>16</v>
      </c>
      <c r="B65" s="5" t="s">
        <v>21</v>
      </c>
      <c r="C65" s="5" t="s">
        <v>37</v>
      </c>
      <c r="D65" s="5" t="s">
        <v>46</v>
      </c>
      <c r="E65" s="6">
        <v>1</v>
      </c>
      <c r="F65" s="5" t="s">
        <v>274</v>
      </c>
      <c r="G65" s="7">
        <v>502982</v>
      </c>
      <c r="H65" s="5" t="s">
        <v>275</v>
      </c>
      <c r="I65" s="15" t="s">
        <v>276</v>
      </c>
      <c r="J65" s="6">
        <v>0</v>
      </c>
      <c r="K65" s="6">
        <v>1</v>
      </c>
      <c r="L65" s="5" t="s">
        <v>277</v>
      </c>
      <c r="M65" s="5" t="s">
        <v>278</v>
      </c>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row>
    <row r="66" spans="1:85" s="36" customFormat="1" ht="22.5" x14ac:dyDescent="0.2">
      <c r="A66" s="5" t="s">
        <v>16</v>
      </c>
      <c r="B66" s="5" t="s">
        <v>21</v>
      </c>
      <c r="C66" s="5" t="s">
        <v>37</v>
      </c>
      <c r="D66" s="5" t="s">
        <v>46</v>
      </c>
      <c r="E66" s="6">
        <v>1</v>
      </c>
      <c r="F66" s="5" t="s">
        <v>279</v>
      </c>
      <c r="G66" s="7">
        <v>507290</v>
      </c>
      <c r="H66" s="5" t="s">
        <v>280</v>
      </c>
      <c r="I66" s="15" t="s">
        <v>281</v>
      </c>
      <c r="J66" s="6">
        <v>0</v>
      </c>
      <c r="K66" s="6">
        <v>1</v>
      </c>
      <c r="L66" s="5" t="s">
        <v>282</v>
      </c>
      <c r="M66" s="5" t="s">
        <v>283</v>
      </c>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row>
    <row r="67" spans="1:85" s="36" customFormat="1" ht="22.5" x14ac:dyDescent="0.2">
      <c r="A67" s="5" t="s">
        <v>16</v>
      </c>
      <c r="B67" s="5" t="s">
        <v>21</v>
      </c>
      <c r="C67" s="5" t="s">
        <v>37</v>
      </c>
      <c r="D67" s="5" t="s">
        <v>46</v>
      </c>
      <c r="E67" s="6">
        <v>1</v>
      </c>
      <c r="F67" s="5" t="s">
        <v>284</v>
      </c>
      <c r="G67" s="7">
        <v>528823</v>
      </c>
      <c r="H67" s="5" t="s">
        <v>285</v>
      </c>
      <c r="I67" s="15" t="s">
        <v>286</v>
      </c>
      <c r="J67" s="6">
        <v>0</v>
      </c>
      <c r="K67" s="6">
        <v>1</v>
      </c>
      <c r="L67" s="5" t="s">
        <v>199</v>
      </c>
      <c r="M67" s="5" t="s">
        <v>200</v>
      </c>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row>
    <row r="68" spans="1:85" s="36" customFormat="1" ht="22.5" x14ac:dyDescent="0.2">
      <c r="A68" s="5" t="s">
        <v>16</v>
      </c>
      <c r="B68" s="5" t="s">
        <v>21</v>
      </c>
      <c r="C68" s="5" t="s">
        <v>37</v>
      </c>
      <c r="D68" s="5" t="s">
        <v>46</v>
      </c>
      <c r="E68" s="6">
        <v>1</v>
      </c>
      <c r="F68" s="5" t="s">
        <v>287</v>
      </c>
      <c r="G68" s="7">
        <v>537673</v>
      </c>
      <c r="H68" s="5" t="s">
        <v>288</v>
      </c>
      <c r="I68" s="15" t="s">
        <v>289</v>
      </c>
      <c r="J68" s="6">
        <v>0</v>
      </c>
      <c r="K68" s="6">
        <v>1</v>
      </c>
      <c r="L68" s="5" t="s">
        <v>290</v>
      </c>
      <c r="M68" s="5" t="s">
        <v>291</v>
      </c>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row>
    <row r="69" spans="1:85" s="36" customFormat="1" ht="11.25" x14ac:dyDescent="0.2">
      <c r="A69" s="5" t="s">
        <v>16</v>
      </c>
      <c r="B69" s="5" t="s">
        <v>21</v>
      </c>
      <c r="C69" s="5" t="s">
        <v>37</v>
      </c>
      <c r="D69" s="5" t="s">
        <v>46</v>
      </c>
      <c r="E69" s="6">
        <v>1</v>
      </c>
      <c r="F69" s="5" t="s">
        <v>292</v>
      </c>
      <c r="G69" s="7">
        <v>501735</v>
      </c>
      <c r="H69" s="5" t="s">
        <v>293</v>
      </c>
      <c r="I69" s="15" t="s">
        <v>294</v>
      </c>
      <c r="J69" s="6">
        <v>0</v>
      </c>
      <c r="K69" s="6">
        <v>1</v>
      </c>
      <c r="L69" s="5" t="s">
        <v>295</v>
      </c>
      <c r="M69" s="5" t="s">
        <v>296</v>
      </c>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row>
    <row r="70" spans="1:85" s="36" customFormat="1" ht="22.5" x14ac:dyDescent="0.2">
      <c r="A70" s="5" t="s">
        <v>16</v>
      </c>
      <c r="B70" s="5" t="s">
        <v>24</v>
      </c>
      <c r="C70" s="5" t="s">
        <v>37</v>
      </c>
      <c r="D70" s="5" t="s">
        <v>46</v>
      </c>
      <c r="E70" s="6">
        <v>1</v>
      </c>
      <c r="F70" s="5" t="s">
        <v>297</v>
      </c>
      <c r="G70" s="7">
        <v>677465</v>
      </c>
      <c r="H70" s="5" t="s">
        <v>298</v>
      </c>
      <c r="I70" s="15" t="s">
        <v>299</v>
      </c>
      <c r="J70" s="6">
        <v>0</v>
      </c>
      <c r="K70" s="6">
        <v>1</v>
      </c>
      <c r="L70" s="5" t="s">
        <v>190</v>
      </c>
      <c r="M70" s="5" t="s">
        <v>25</v>
      </c>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row>
    <row r="71" spans="1:85" s="36" customFormat="1" ht="22.5" x14ac:dyDescent="0.2">
      <c r="A71" s="5" t="s">
        <v>16</v>
      </c>
      <c r="B71" s="5" t="s">
        <v>24</v>
      </c>
      <c r="C71" s="5" t="s">
        <v>37</v>
      </c>
      <c r="D71" s="5" t="s">
        <v>46</v>
      </c>
      <c r="E71" s="6">
        <v>1</v>
      </c>
      <c r="F71" s="5" t="s">
        <v>300</v>
      </c>
      <c r="G71" s="7">
        <v>1487129</v>
      </c>
      <c r="H71" s="5" t="s">
        <v>301</v>
      </c>
      <c r="I71" s="15" t="s">
        <v>302</v>
      </c>
      <c r="J71" s="6">
        <v>0</v>
      </c>
      <c r="K71" s="6">
        <v>1</v>
      </c>
      <c r="L71" s="5" t="s">
        <v>190</v>
      </c>
      <c r="M71" s="5" t="s">
        <v>303</v>
      </c>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row>
    <row r="72" spans="1:85" s="36" customFormat="1" ht="22.5" x14ac:dyDescent="0.2">
      <c r="A72" s="5" t="s">
        <v>16</v>
      </c>
      <c r="B72" s="5" t="s">
        <v>24</v>
      </c>
      <c r="C72" s="5" t="s">
        <v>37</v>
      </c>
      <c r="D72" s="5" t="s">
        <v>46</v>
      </c>
      <c r="E72" s="6">
        <v>1</v>
      </c>
      <c r="F72" s="5" t="s">
        <v>304</v>
      </c>
      <c r="G72" s="7">
        <v>541687</v>
      </c>
      <c r="H72" s="5" t="s">
        <v>305</v>
      </c>
      <c r="I72" s="15" t="s">
        <v>306</v>
      </c>
      <c r="J72" s="6">
        <v>0</v>
      </c>
      <c r="K72" s="6">
        <v>1</v>
      </c>
      <c r="L72" s="5" t="s">
        <v>307</v>
      </c>
      <c r="M72" s="5" t="s">
        <v>308</v>
      </c>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row>
    <row r="73" spans="1:85" s="36" customFormat="1" ht="22.5" x14ac:dyDescent="0.2">
      <c r="A73" s="5" t="s">
        <v>16</v>
      </c>
      <c r="B73" s="5" t="s">
        <v>24</v>
      </c>
      <c r="C73" s="5" t="s">
        <v>37</v>
      </c>
      <c r="D73" s="5" t="s">
        <v>46</v>
      </c>
      <c r="E73" s="6">
        <v>1</v>
      </c>
      <c r="F73" s="5" t="s">
        <v>309</v>
      </c>
      <c r="G73" s="7">
        <v>701606</v>
      </c>
      <c r="H73" s="5" t="s">
        <v>310</v>
      </c>
      <c r="I73" s="15" t="s">
        <v>311</v>
      </c>
      <c r="J73" s="6">
        <v>0</v>
      </c>
      <c r="K73" s="6">
        <v>1</v>
      </c>
      <c r="L73" s="5" t="s">
        <v>226</v>
      </c>
      <c r="M73" s="5" t="s">
        <v>312</v>
      </c>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row>
    <row r="74" spans="1:85" s="36" customFormat="1" ht="22.5" x14ac:dyDescent="0.2">
      <c r="A74" s="5" t="s">
        <v>16</v>
      </c>
      <c r="B74" s="5" t="s">
        <v>24</v>
      </c>
      <c r="C74" s="5" t="s">
        <v>37</v>
      </c>
      <c r="D74" s="5" t="s">
        <v>46</v>
      </c>
      <c r="E74" s="6">
        <v>1</v>
      </c>
      <c r="F74" s="5" t="s">
        <v>313</v>
      </c>
      <c r="G74" s="7">
        <v>636135</v>
      </c>
      <c r="H74" s="5" t="s">
        <v>314</v>
      </c>
      <c r="I74" s="15" t="s">
        <v>315</v>
      </c>
      <c r="J74" s="6">
        <v>0</v>
      </c>
      <c r="K74" s="6">
        <v>2</v>
      </c>
      <c r="L74" s="5" t="s">
        <v>54</v>
      </c>
      <c r="M74" s="5" t="s">
        <v>55</v>
      </c>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row>
    <row r="75" spans="1:85" s="36" customFormat="1" ht="22.5" x14ac:dyDescent="0.2">
      <c r="A75" s="5" t="s">
        <v>16</v>
      </c>
      <c r="B75" s="5" t="s">
        <v>24</v>
      </c>
      <c r="C75" s="5" t="s">
        <v>37</v>
      </c>
      <c r="D75" s="5" t="s">
        <v>46</v>
      </c>
      <c r="E75" s="6">
        <v>1</v>
      </c>
      <c r="F75" s="5" t="s">
        <v>316</v>
      </c>
      <c r="G75" s="7">
        <v>597240</v>
      </c>
      <c r="H75" s="5" t="s">
        <v>317</v>
      </c>
      <c r="I75" s="15" t="s">
        <v>318</v>
      </c>
      <c r="J75" s="6">
        <v>0</v>
      </c>
      <c r="K75" s="6">
        <v>2</v>
      </c>
      <c r="L75" s="5" t="s">
        <v>319</v>
      </c>
      <c r="M75" s="5" t="s">
        <v>320</v>
      </c>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row>
    <row r="76" spans="1:85" s="36" customFormat="1" ht="22.5" x14ac:dyDescent="0.2">
      <c r="A76" s="5" t="s">
        <v>16</v>
      </c>
      <c r="B76" s="5" t="s">
        <v>24</v>
      </c>
      <c r="C76" s="5" t="s">
        <v>37</v>
      </c>
      <c r="D76" s="5" t="s">
        <v>46</v>
      </c>
      <c r="E76" s="6">
        <v>1</v>
      </c>
      <c r="F76" s="5" t="s">
        <v>321</v>
      </c>
      <c r="G76" s="7">
        <v>646104</v>
      </c>
      <c r="H76" s="5" t="s">
        <v>322</v>
      </c>
      <c r="I76" s="15" t="s">
        <v>323</v>
      </c>
      <c r="J76" s="6">
        <v>0</v>
      </c>
      <c r="K76" s="6">
        <v>2</v>
      </c>
      <c r="L76" s="5" t="s">
        <v>263</v>
      </c>
      <c r="M76" s="5" t="s">
        <v>264</v>
      </c>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row>
    <row r="77" spans="1:85" s="36" customFormat="1" ht="11.25" x14ac:dyDescent="0.2">
      <c r="A77" s="5" t="s">
        <v>16</v>
      </c>
      <c r="B77" s="5" t="s">
        <v>24</v>
      </c>
      <c r="C77" s="5" t="s">
        <v>37</v>
      </c>
      <c r="D77" s="5" t="s">
        <v>46</v>
      </c>
      <c r="E77" s="6">
        <v>1</v>
      </c>
      <c r="F77" s="5" t="s">
        <v>324</v>
      </c>
      <c r="G77" s="7">
        <v>601086</v>
      </c>
      <c r="H77" s="5" t="s">
        <v>325</v>
      </c>
      <c r="I77" s="15" t="s">
        <v>294</v>
      </c>
      <c r="J77" s="6">
        <v>0</v>
      </c>
      <c r="K77" s="6">
        <v>1</v>
      </c>
      <c r="L77" s="5" t="s">
        <v>326</v>
      </c>
      <c r="M77" s="5" t="s">
        <v>327</v>
      </c>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row>
    <row r="78" spans="1:85" s="36" customFormat="1" ht="22.5" x14ac:dyDescent="0.2">
      <c r="A78" s="5" t="s">
        <v>16</v>
      </c>
      <c r="B78" s="5" t="s">
        <v>24</v>
      </c>
      <c r="C78" s="5" t="s">
        <v>37</v>
      </c>
      <c r="D78" s="5" t="s">
        <v>46</v>
      </c>
      <c r="E78" s="6">
        <v>1</v>
      </c>
      <c r="F78" s="5" t="s">
        <v>328</v>
      </c>
      <c r="G78" s="7">
        <v>511622</v>
      </c>
      <c r="H78" s="5" t="s">
        <v>329</v>
      </c>
      <c r="I78" s="15" t="s">
        <v>330</v>
      </c>
      <c r="J78" s="6">
        <v>0</v>
      </c>
      <c r="K78" s="6">
        <v>1</v>
      </c>
      <c r="L78" s="5" t="s">
        <v>28</v>
      </c>
      <c r="M78" s="5" t="s">
        <v>331</v>
      </c>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row>
    <row r="79" spans="1:85" s="36" customFormat="1" ht="22.5" x14ac:dyDescent="0.2">
      <c r="A79" s="5" t="s">
        <v>16</v>
      </c>
      <c r="B79" s="5" t="s">
        <v>24</v>
      </c>
      <c r="C79" s="5" t="s">
        <v>37</v>
      </c>
      <c r="D79" s="5" t="s">
        <v>46</v>
      </c>
      <c r="E79" s="6">
        <v>1</v>
      </c>
      <c r="F79" s="5" t="s">
        <v>332</v>
      </c>
      <c r="G79" s="7">
        <v>720020</v>
      </c>
      <c r="H79" s="5" t="s">
        <v>333</v>
      </c>
      <c r="I79" s="15" t="s">
        <v>334</v>
      </c>
      <c r="J79" s="6">
        <v>0</v>
      </c>
      <c r="K79" s="6">
        <v>1</v>
      </c>
      <c r="L79" s="5" t="s">
        <v>95</v>
      </c>
      <c r="M79" s="5" t="s">
        <v>335</v>
      </c>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row>
    <row r="80" spans="1:85" s="36" customFormat="1" ht="33.75" x14ac:dyDescent="0.2">
      <c r="A80" s="5" t="s">
        <v>16</v>
      </c>
      <c r="B80" s="5" t="s">
        <v>24</v>
      </c>
      <c r="C80" s="5" t="s">
        <v>37</v>
      </c>
      <c r="D80" s="5" t="s">
        <v>46</v>
      </c>
      <c r="E80" s="6">
        <v>1</v>
      </c>
      <c r="F80" s="5" t="s">
        <v>336</v>
      </c>
      <c r="G80" s="7">
        <v>508596</v>
      </c>
      <c r="H80" s="5" t="s">
        <v>337</v>
      </c>
      <c r="I80" s="15" t="s">
        <v>338</v>
      </c>
      <c r="J80" s="6">
        <v>0</v>
      </c>
      <c r="K80" s="6">
        <v>1</v>
      </c>
      <c r="L80" s="5" t="s">
        <v>63</v>
      </c>
      <c r="M80" s="5" t="s">
        <v>64</v>
      </c>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row>
    <row r="81" spans="1:85" s="30" customFormat="1" ht="12.75" x14ac:dyDescent="0.2">
      <c r="A81" s="8" t="s">
        <v>65</v>
      </c>
      <c r="B81" s="8"/>
      <c r="C81" s="8"/>
      <c r="D81" s="8"/>
      <c r="E81" s="9">
        <f>SUM(E65:E80)</f>
        <v>16</v>
      </c>
      <c r="F81" s="8"/>
      <c r="G81" s="10">
        <f>SUM(G65:G80)</f>
        <v>10207193</v>
      </c>
      <c r="H81" s="8"/>
      <c r="I81" s="16"/>
      <c r="J81" s="9">
        <f t="shared" ref="J81:K81" si="7">SUM(J65:J80)</f>
        <v>0</v>
      </c>
      <c r="K81" s="9">
        <f t="shared" si="7"/>
        <v>19</v>
      </c>
      <c r="L81" s="8"/>
      <c r="M81" s="8"/>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row>
    <row r="82" spans="1:85" s="36" customFormat="1" ht="22.5" x14ac:dyDescent="0.2">
      <c r="A82" s="5" t="s">
        <v>16</v>
      </c>
      <c r="B82" s="5" t="s">
        <v>24</v>
      </c>
      <c r="C82" s="5" t="s">
        <v>34</v>
      </c>
      <c r="D82" s="5" t="s">
        <v>339</v>
      </c>
      <c r="E82" s="6">
        <v>1</v>
      </c>
      <c r="F82" s="5" t="s">
        <v>340</v>
      </c>
      <c r="G82" s="7">
        <v>650000</v>
      </c>
      <c r="H82" s="5" t="s">
        <v>221</v>
      </c>
      <c r="I82" s="15" t="s">
        <v>341</v>
      </c>
      <c r="J82" s="6">
        <v>0</v>
      </c>
      <c r="K82" s="6">
        <v>0</v>
      </c>
      <c r="L82" s="5" t="s">
        <v>30</v>
      </c>
      <c r="M82" s="5" t="s">
        <v>31</v>
      </c>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row>
    <row r="83" spans="1:85" s="30" customFormat="1" ht="12.75" x14ac:dyDescent="0.2">
      <c r="A83" s="8" t="s">
        <v>342</v>
      </c>
      <c r="B83" s="8"/>
      <c r="C83" s="8"/>
      <c r="D83" s="8"/>
      <c r="E83" s="31">
        <f>SUM(E82)</f>
        <v>1</v>
      </c>
      <c r="F83" s="8"/>
      <c r="G83" s="10">
        <f>SUM(G82)</f>
        <v>650000</v>
      </c>
      <c r="H83" s="8"/>
      <c r="I83" s="16"/>
      <c r="J83" s="31">
        <f t="shared" ref="J83:K83" si="8">SUM(J82)</f>
        <v>0</v>
      </c>
      <c r="K83" s="31">
        <f t="shared" si="8"/>
        <v>0</v>
      </c>
      <c r="L83" s="32"/>
      <c r="M83" s="32"/>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row>
    <row r="84" spans="1:85" s="23" customFormat="1" ht="12.75" x14ac:dyDescent="0.2">
      <c r="A84" s="23" t="s">
        <v>66</v>
      </c>
      <c r="E84" s="33">
        <f>SUM(E83,E81,E64,E42,E37,E33,E29,E25,E22)</f>
        <v>68</v>
      </c>
      <c r="G84" s="34">
        <f>SUM(G83,G81,G64,G42,G37,G33,G29,G25,G22)</f>
        <v>225489726</v>
      </c>
      <c r="I84" s="41"/>
      <c r="J84" s="33">
        <f>SUM(J83,J81,J64,J42,J37,J33,J29,J25,J22)</f>
        <v>0</v>
      </c>
      <c r="K84" s="33">
        <f>SUM(K83,K81,K64,K42,K37,K33,K29,K25,K22)</f>
        <v>1139</v>
      </c>
    </row>
    <row r="85" spans="1:85" s="22" customFormat="1" ht="11.25" x14ac:dyDescent="0.2">
      <c r="A85" s="5"/>
      <c r="B85" s="5"/>
      <c r="C85" s="5"/>
      <c r="D85" s="5"/>
      <c r="E85" s="6"/>
      <c r="F85" s="5"/>
      <c r="G85" s="7"/>
      <c r="H85" s="5"/>
      <c r="I85" s="15"/>
      <c r="J85" s="6"/>
      <c r="K85" s="6"/>
      <c r="L85" s="5"/>
      <c r="M85" s="5"/>
    </row>
    <row r="86" spans="1:85" s="22" customFormat="1" ht="11.25" x14ac:dyDescent="0.2">
      <c r="A86" s="5"/>
      <c r="B86" s="5"/>
      <c r="C86" s="5"/>
      <c r="D86" s="5"/>
      <c r="E86" s="6"/>
      <c r="F86" s="5"/>
      <c r="G86" s="7"/>
      <c r="H86" s="5"/>
      <c r="I86" s="15"/>
      <c r="J86" s="6"/>
      <c r="K86" s="6"/>
      <c r="L86" s="5"/>
      <c r="M86" s="5"/>
    </row>
    <row r="87" spans="1:85" s="22" customFormat="1" ht="11.25" x14ac:dyDescent="0.2">
      <c r="A87" s="5"/>
      <c r="B87" s="5"/>
      <c r="C87" s="5"/>
      <c r="D87" s="5"/>
      <c r="E87" s="6"/>
      <c r="F87" s="5"/>
      <c r="G87" s="7"/>
      <c r="H87" s="5"/>
      <c r="I87" s="15"/>
      <c r="J87" s="6"/>
      <c r="K87" s="6"/>
      <c r="L87" s="5"/>
      <c r="M87" s="5"/>
    </row>
    <row r="88" spans="1:85" s="22" customFormat="1" ht="11.25" x14ac:dyDescent="0.2">
      <c r="A88" s="5"/>
      <c r="B88" s="5"/>
      <c r="C88" s="5"/>
      <c r="D88" s="5"/>
      <c r="E88" s="6"/>
      <c r="F88" s="5"/>
      <c r="G88" s="7"/>
      <c r="H88" s="5"/>
      <c r="I88" s="15"/>
      <c r="J88" s="6"/>
      <c r="K88" s="6"/>
      <c r="L88" s="5"/>
      <c r="M88" s="5"/>
    </row>
    <row r="89" spans="1:85" s="22" customFormat="1" ht="11.25" x14ac:dyDescent="0.2">
      <c r="A89" s="5"/>
      <c r="B89" s="5"/>
      <c r="C89" s="5"/>
      <c r="D89" s="5"/>
      <c r="E89" s="6"/>
      <c r="F89" s="5"/>
      <c r="G89" s="7"/>
      <c r="H89" s="5"/>
      <c r="I89" s="15"/>
      <c r="J89" s="6"/>
      <c r="K89" s="13"/>
      <c r="L89" s="5"/>
      <c r="M89" s="5"/>
    </row>
    <row r="90" spans="1:85" s="11" customFormat="1" ht="12.75" x14ac:dyDescent="0.2">
      <c r="A90" s="8"/>
      <c r="B90" s="8"/>
      <c r="C90" s="8"/>
      <c r="D90" s="8"/>
      <c r="E90" s="9"/>
      <c r="F90" s="8"/>
      <c r="G90" s="10"/>
      <c r="H90" s="8"/>
      <c r="I90" s="16"/>
      <c r="J90" s="9"/>
      <c r="K90" s="9"/>
      <c r="L90" s="8"/>
      <c r="M90" s="8"/>
    </row>
    <row r="91" spans="1:85" s="11" customFormat="1" ht="12.75" x14ac:dyDescent="0.2">
      <c r="A91" s="23"/>
      <c r="B91" s="24"/>
      <c r="C91" s="24"/>
      <c r="D91" s="25"/>
      <c r="E91" s="26"/>
      <c r="F91" s="24"/>
      <c r="G91" s="27"/>
      <c r="H91" s="24"/>
      <c r="I91" s="28"/>
      <c r="J91" s="26"/>
      <c r="K91" s="26"/>
      <c r="L91" s="24"/>
      <c r="M91"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DCI - Issued Building Permit Stats Summary -October 2016</dc:title>
  <dc:creator>Moon Callison</dc:creator>
  <cp:lastModifiedBy>Moon Callison</cp:lastModifiedBy>
  <dcterms:created xsi:type="dcterms:W3CDTF">2016-12-08T17:19:43Z</dcterms:created>
  <dcterms:modified xsi:type="dcterms:W3CDTF">2016-12-08T17:40:48Z</dcterms:modified>
</cp:coreProperties>
</file>