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18195" windowHeight="1099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K67" i="1" l="1"/>
  <c r="K66" i="1"/>
  <c r="J66" i="1"/>
  <c r="G66" i="1"/>
  <c r="E66" i="1"/>
  <c r="K62" i="1"/>
  <c r="J62" i="1"/>
  <c r="G62" i="1"/>
  <c r="E62" i="1"/>
  <c r="K43" i="1"/>
  <c r="J43" i="1"/>
  <c r="G43" i="1"/>
  <c r="E43" i="1"/>
  <c r="K33" i="1"/>
  <c r="J33" i="1"/>
  <c r="G33" i="1"/>
  <c r="E33" i="1"/>
  <c r="K28" i="1"/>
  <c r="J28" i="1"/>
  <c r="G28" i="1"/>
  <c r="E28" i="1"/>
  <c r="K24" i="1"/>
  <c r="J24" i="1"/>
  <c r="G24" i="1"/>
  <c r="E24" i="1"/>
  <c r="K22" i="1"/>
  <c r="J22" i="1"/>
  <c r="G22" i="1"/>
  <c r="E22" i="1"/>
  <c r="E67" i="1" l="1"/>
  <c r="G67" i="1"/>
  <c r="J67" i="1"/>
</calcChain>
</file>

<file path=xl/sharedStrings.xml><?xml version="1.0" encoding="utf-8"?>
<sst xmlns="http://schemas.openxmlformats.org/spreadsheetml/2006/main" count="702" uniqueCount="346">
  <si>
    <t>CITY OF SEATTLE</t>
  </si>
  <si>
    <t>DEPARTMENT OF PLANNING AND DEVELOPMENT</t>
  </si>
  <si>
    <t>ISSUED BUILDING DEVELOPMENT PERMITS</t>
  </si>
  <si>
    <t>JUNE</t>
  </si>
  <si>
    <t>AP Type</t>
  </si>
  <si>
    <t>Work Type</t>
  </si>
  <si>
    <t>Dept of Commerce</t>
  </si>
  <si>
    <t>Action/Decision Type</t>
  </si>
  <si>
    <t>Issued Permit Count</t>
  </si>
  <si>
    <t>Permit Nbr</t>
  </si>
  <si>
    <t>DPD Best Value</t>
  </si>
  <si>
    <t>Site Address</t>
  </si>
  <si>
    <t>Project Description</t>
  </si>
  <si>
    <t>Units Removed</t>
  </si>
  <si>
    <t>Units Added</t>
  </si>
  <si>
    <t>Primary Contact First Name</t>
  </si>
  <si>
    <t>Primary Contact Last Name</t>
  </si>
  <si>
    <t>Primary Contact Address</t>
  </si>
  <si>
    <t>Primary Contact City</t>
  </si>
  <si>
    <t>Primary Contact State</t>
  </si>
  <si>
    <t>Primary Contact Zip</t>
  </si>
  <si>
    <t>3001 - CONSTRUCTN</t>
  </si>
  <si>
    <t>FULL +</t>
  </si>
  <si>
    <t>CMRCL</t>
  </si>
  <si>
    <t>ADD/ALT</t>
  </si>
  <si>
    <t>6395289</t>
  </si>
  <si>
    <t xml:space="preserve">1705 NE PACIFIC ST </t>
  </si>
  <si>
    <t>Re-roof UW Magnuson Health Center wings AA, B, C, D, E, F and G per plan.</t>
  </si>
  <si>
    <t>CRAIG</t>
  </si>
  <si>
    <t>BELCHER</t>
  </si>
  <si>
    <t>26456 MARINE VIEW DR S</t>
  </si>
  <si>
    <t>DES MOINES</t>
  </si>
  <si>
    <t>WA</t>
  </si>
  <si>
    <t>98198</t>
  </si>
  <si>
    <t>6403592</t>
  </si>
  <si>
    <t>3670  STONE WAY N</t>
  </si>
  <si>
    <t>Change use from medical services to educational; construct tenant improvements to portion of 1st floor and structural alterations in parking garage of commercial building; occupy as school, per plan.</t>
  </si>
  <si>
    <t>SCOTT</t>
  </si>
  <si>
    <t>RICE</t>
  </si>
  <si>
    <t>710 2ND AVE SUITE 1400</t>
  </si>
  <si>
    <t>SEATTLE</t>
  </si>
  <si>
    <t>98104</t>
  </si>
  <si>
    <t>6410340</t>
  </si>
  <si>
    <t>635  ELLIOTT AVE W</t>
  </si>
  <si>
    <t>Construct tenant improvements to existing office building on the 1st floor, occupy per plan.</t>
  </si>
  <si>
    <t>CHEN</t>
  </si>
  <si>
    <t>CHIEN</t>
  </si>
  <si>
    <t>1001 4TH AVE  SUITE 440</t>
  </si>
  <si>
    <t>98156</t>
  </si>
  <si>
    <t>6410917</t>
  </si>
  <si>
    <t xml:space="preserve">300 NE NORTHGATE WAY </t>
  </si>
  <si>
    <t>Interior alterations to existing retail store, per plan.</t>
  </si>
  <si>
    <t>MICHAEL</t>
  </si>
  <si>
    <t>MONTGOMERY</t>
  </si>
  <si>
    <t>5531 SW BUDDINGTON ST</t>
  </si>
  <si>
    <t>PORTLAND</t>
  </si>
  <si>
    <t>OR</t>
  </si>
  <si>
    <t>97219-7242</t>
  </si>
  <si>
    <t>6412094</t>
  </si>
  <si>
    <t xml:space="preserve">999  3RD AVE </t>
  </si>
  <si>
    <t>Alterations to lobby of existing commercial building, per plan.</t>
  </si>
  <si>
    <t>LEAH</t>
  </si>
  <si>
    <t>DAVIS</t>
  </si>
  <si>
    <t>1201 ALASKAN WAY #200</t>
  </si>
  <si>
    <t>98101</t>
  </si>
  <si>
    <t>FULL C</t>
  </si>
  <si>
    <t>6221263</t>
  </si>
  <si>
    <t>4540  17TH AVE NE</t>
  </si>
  <si>
    <t>Substantial alteration to sorority/fraternity house "Phi Mu" and construct partial 3rd floor addition, new sprinklers, new facade with interior alterations and occupy, per plans.</t>
  </si>
  <si>
    <t>JEAN</t>
  </si>
  <si>
    <t>MORGAN</t>
  </si>
  <si>
    <t>11207 FREMONT AVE N</t>
  </si>
  <si>
    <t>98133</t>
  </si>
  <si>
    <t>6370200</t>
  </si>
  <si>
    <t xml:space="preserve">976 S STEVENS ST </t>
  </si>
  <si>
    <t>Construct alterations to site for outdoor storage (bus storage) for Sound Transit, per plan.</t>
  </si>
  <si>
    <t>JUSTIN</t>
  </si>
  <si>
    <t>LACSON</t>
  </si>
  <si>
    <t>401 S. JACKSON STREET</t>
  </si>
  <si>
    <t>98104-2826</t>
  </si>
  <si>
    <t>6373278</t>
  </si>
  <si>
    <t>5601  1ST AVE S</t>
  </si>
  <si>
    <t>Construct addition to existing bakery and occupy per plan.</t>
  </si>
  <si>
    <t>KATHLEEN</t>
  </si>
  <si>
    <t>SCHILB</t>
  </si>
  <si>
    <t>130 LAKESIDE   SUITE 250</t>
  </si>
  <si>
    <t>98122</t>
  </si>
  <si>
    <t>6376399</t>
  </si>
  <si>
    <t xml:space="preserve">2200  WESTERN AVE </t>
  </si>
  <si>
    <t>Substantial alteration to landmark building &amp; change of use from warehouse to office bldg. with alterations for mechanical, sprinklers, window replacements, elevators and interior excavation, per plan.</t>
  </si>
  <si>
    <t>JODI</t>
  </si>
  <si>
    <t>PATTERSON-O'HARE</t>
  </si>
  <si>
    <t>6381626</t>
  </si>
  <si>
    <t xml:space="preserve">3018  WESTERN AVE </t>
  </si>
  <si>
    <t>Construct alterations to 1st and 2nd floors, mezzanine and roof for "WANPRC" per plan.</t>
  </si>
  <si>
    <t>NICK</t>
  </si>
  <si>
    <t>MCDANIEL</t>
  </si>
  <si>
    <t>223 YALE AVE N</t>
  </si>
  <si>
    <t>98109</t>
  </si>
  <si>
    <t>6389717</t>
  </si>
  <si>
    <t xml:space="preserve">800  CONVENTION PL </t>
  </si>
  <si>
    <t>Construct interior alterations to existing commercial bldg on 1st and 2nd floor mechnical included, per plan.</t>
  </si>
  <si>
    <t>BLAKEMORE</t>
  </si>
  <si>
    <t>925 4TH AVE SUITE 2400</t>
  </si>
  <si>
    <t>6399149</t>
  </si>
  <si>
    <t>1201  ALASKAN WAY S</t>
  </si>
  <si>
    <t>Construct storm water improvements including installation of three treatment vaults at Terminal 46, per plans. The permit does not include dewatering and shoring systems installation and subgrade preparations (contractor-designed). These design elements require a full-revision submittal for DPD review and approval.</t>
  </si>
  <si>
    <t>GEORGE</t>
  </si>
  <si>
    <t>BLOMBERG</t>
  </si>
  <si>
    <t>PO BOX 1209</t>
  </si>
  <si>
    <t>98111</t>
  </si>
  <si>
    <t>6399690</t>
  </si>
  <si>
    <t xml:space="preserve">1124  PIKE ST </t>
  </si>
  <si>
    <t>Construct tenant improvement in existing commercial building per plan.</t>
  </si>
  <si>
    <t>ANDY</t>
  </si>
  <si>
    <t>PAROLINE</t>
  </si>
  <si>
    <t>3617 SW CHARLESTOWN ST</t>
  </si>
  <si>
    <t>98126</t>
  </si>
  <si>
    <t>INST</t>
  </si>
  <si>
    <t>6391462</t>
  </si>
  <si>
    <t xml:space="preserve">1100  9TH AVE </t>
  </si>
  <si>
    <t>Tenant improvement in the East Campus addition to the Virginia Mason Hospital (Jones Pavilion) to build out portion of Level 5 existing shell space and including mechanical system alterations to Level 6, all per plan.</t>
  </si>
  <si>
    <t>ALBERT</t>
  </si>
  <si>
    <t>KONG</t>
  </si>
  <si>
    <t>925 FOURTH AVE STE 2400</t>
  </si>
  <si>
    <t>COMMERCIAL ADD/ALT</t>
  </si>
  <si>
    <t>MF</t>
  </si>
  <si>
    <t>6400176</t>
  </si>
  <si>
    <t>11038  LAKE CITY WAY NE</t>
  </si>
  <si>
    <t>Alteration to exterior envelope of apartment building, including replacement of siding and windows, and repairs tow water proof decks, per plan.</t>
  </si>
  <si>
    <t>MARTIN</t>
  </si>
  <si>
    <t>FLORES</t>
  </si>
  <si>
    <t>626 120TH AVE NE, SUITE B-101</t>
  </si>
  <si>
    <t>BELLEVUE</t>
  </si>
  <si>
    <t>98005</t>
  </si>
  <si>
    <t>MULTIFAMILY ADD/ALT</t>
  </si>
  <si>
    <t>3003 - BLANKET</t>
  </si>
  <si>
    <t>CHILD</t>
  </si>
  <si>
    <t>6416186</t>
  </si>
  <si>
    <t xml:space="preserve">1101  2ND AVE </t>
  </si>
  <si>
    <t>Blanket Permit for interior non-structural alterations to the 20th &amp; 21st floor.  For PACIFICA LAW GROUP, per plans.</t>
  </si>
  <si>
    <t>0</t>
  </si>
  <si>
    <t>ALAN</t>
  </si>
  <si>
    <t>CORRAO</t>
  </si>
  <si>
    <t>1411 4TH AVE SUITE 810</t>
  </si>
  <si>
    <t>6417831</t>
  </si>
  <si>
    <t>223  YALE AVE N</t>
  </si>
  <si>
    <t>Construct  interior non-structural alterations to the 4th floor (Skanska USA Buildings Inc) per plan.</t>
  </si>
  <si>
    <t>RYAN</t>
  </si>
  <si>
    <t>HITT</t>
  </si>
  <si>
    <t>2333 3RD AVE</t>
  </si>
  <si>
    <t>98121</t>
  </si>
  <si>
    <t>6418307</t>
  </si>
  <si>
    <t xml:space="preserve">1301  2ND AVE </t>
  </si>
  <si>
    <t>Blanket Permit for interior non-structural alterations. Floor 34 Zillow</t>
  </si>
  <si>
    <t>PHIL</t>
  </si>
  <si>
    <t>LOGSDEN</t>
  </si>
  <si>
    <t>1301 2ND AVENUE, SUITE 730</t>
  </si>
  <si>
    <t>BLANKET TENNANT IMPROVEMENT</t>
  </si>
  <si>
    <t>1004 - MECHANICAL</t>
  </si>
  <si>
    <t>MECHANICAL</t>
  </si>
  <si>
    <t>6400266</t>
  </si>
  <si>
    <t>MECHANICAL - Tenant improvement of an existing animal holding facility including new HBAC, rooftop AC unit, supply air make up air, DX indoor units hydronic coils exhaust fans, and hoods along with miscellaneious ventilation exhaust systems, per plan.</t>
  </si>
  <si>
    <t>KAREN</t>
  </si>
  <si>
    <t>9322 14TH AVE S</t>
  </si>
  <si>
    <t>98108</t>
  </si>
  <si>
    <t>6401719</t>
  </si>
  <si>
    <t xml:space="preserve">1099  STEWART ST </t>
  </si>
  <si>
    <t>Install water source heat pump system servicing two lower levels and PTAC units serving the guestrooms.outdoor ventilation unit at the roof. Install (2)type one and (1)type two kitchen hoods(kitchen restaurant at 1st level)</t>
  </si>
  <si>
    <t>KAYLENE</t>
  </si>
  <si>
    <t>LARSON</t>
  </si>
  <si>
    <t>1221 2ND AVE N</t>
  </si>
  <si>
    <t>KENT</t>
  </si>
  <si>
    <t>98032</t>
  </si>
  <si>
    <t>6410413</t>
  </si>
  <si>
    <t xml:space="preserve">437 N 34TH ST </t>
  </si>
  <si>
    <t>Provide replacement HVAC system for 3-floors. Replacement system is to be VRF system with DOAS. Demolish portions of the existing HVAC system per plan.</t>
  </si>
  <si>
    <t>LARRY</t>
  </si>
  <si>
    <t>NICHOLSON</t>
  </si>
  <si>
    <t>2623 W VALLEY HWY N</t>
  </si>
  <si>
    <t>AUBURN</t>
  </si>
  <si>
    <t>98071</t>
  </si>
  <si>
    <t>6369624</t>
  </si>
  <si>
    <t>5601  4TH AVE NW</t>
  </si>
  <si>
    <t>demolition of existing water source heat pumps and existing fluid cooler, installation of 39 new ground source heat pumps, DDC system upgrades to support new heat pumps, per plan</t>
  </si>
  <si>
    <t>BRIAN</t>
  </si>
  <si>
    <t>CANNON</t>
  </si>
  <si>
    <t>600 STEWART STREET</t>
  </si>
  <si>
    <t>MECHANICAL ONLY</t>
  </si>
  <si>
    <t>NEW</t>
  </si>
  <si>
    <t>6282461</t>
  </si>
  <si>
    <t>3800  RAINIER AVE S</t>
  </si>
  <si>
    <t>Construct new fuel island and canopy for Safeway including canopy, fuel dispensers, underground storage tanks and site improvements per plan. (Construct new fuel island and canopy and convenience store for Safeway retail store, per plan - review and processing for 3 AP's under 6282461).</t>
  </si>
  <si>
    <t>CARL</t>
  </si>
  <si>
    <t>NELSON</t>
  </si>
  <si>
    <t>12034 134TH COURT NE</t>
  </si>
  <si>
    <t>REDMOND</t>
  </si>
  <si>
    <t>98002</t>
  </si>
  <si>
    <t>6353526</t>
  </si>
  <si>
    <t xml:space="preserve">1900  1ST AVE </t>
  </si>
  <si>
    <t>Shoring and excavation for construction of a mixed use residential (apartments and hotel rooms) and retail building with below grade parking, per plan (includes underpinning adjacent northern building)</t>
  </si>
  <si>
    <t>KRISTIN</t>
  </si>
  <si>
    <t>JENSEN</t>
  </si>
  <si>
    <t>2025 1ST AVE</t>
  </si>
  <si>
    <t>6367485</t>
  </si>
  <si>
    <t>300  BOREN AVE N</t>
  </si>
  <si>
    <t>Shoring and excavation for construction of podium, north, and south towers of office and retail building on common podium with below grade parking, per plan</t>
  </si>
  <si>
    <t>ANDREW</t>
  </si>
  <si>
    <t>CLINCH</t>
  </si>
  <si>
    <t>1221 2ND AVE SUITE 200</t>
  </si>
  <si>
    <t>6389877</t>
  </si>
  <si>
    <t xml:space="preserve">1321 N 45TH ST </t>
  </si>
  <si>
    <t>Shoring and excavation for construction of retail and residential building with below grade parking, per plan.</t>
  </si>
  <si>
    <t>GARY</t>
  </si>
  <si>
    <t>OPPENHEIMER</t>
  </si>
  <si>
    <t>310 1ST AVENUE SOUTH</t>
  </si>
  <si>
    <t>WASHINGTON</t>
  </si>
  <si>
    <t>6358785</t>
  </si>
  <si>
    <t xml:space="preserve">1350 N 34TH ST </t>
  </si>
  <si>
    <t>Construct solid waste transfer station (SPU), including mechanical and occupy per plan. Review and process for 7 AP's under #6358785).</t>
  </si>
  <si>
    <t>6376708</t>
  </si>
  <si>
    <t>6500  SUNNYSIDE AVE N</t>
  </si>
  <si>
    <t>Construct new luunchroom building for Green Lake Elementary School and occupy per plan (Construct new building and Construct foundation only for future portable classroom/review and processing for 2 A/P's under #6376708)</t>
  </si>
  <si>
    <t>STEVEN</t>
  </si>
  <si>
    <t>LEE</t>
  </si>
  <si>
    <t>2001 WESTERN AVE SUITE 200</t>
  </si>
  <si>
    <t>6393303</t>
  </si>
  <si>
    <t>1701  20TH AVE S</t>
  </si>
  <si>
    <t>Establish use as private school (Hamlin Robinson School)and Construct New Institutional Structure/ occupy per plan</t>
  </si>
  <si>
    <t>MARK</t>
  </si>
  <si>
    <t>GIFFORD</t>
  </si>
  <si>
    <t>2025 1ST AVE SUITE 300</t>
  </si>
  <si>
    <t>6402966</t>
  </si>
  <si>
    <t>Construct (1) recycle building and occupy, per plan. Review &amp; process for 7 AP's under #6358785.</t>
  </si>
  <si>
    <t>6402967</t>
  </si>
  <si>
    <t>Construct (1) admin building and occupy, per plan. Review &amp; process for 7 AP's under #6358785].</t>
  </si>
  <si>
    <t>COMMERCIAL NEW</t>
  </si>
  <si>
    <t>6361965</t>
  </si>
  <si>
    <t>7116  SHINKLE PL SW</t>
  </si>
  <si>
    <t>Establish use and construct 3-unit townhouse with attached garages for unit lots 75-77, per plan. Per approved Standard Plan Permit #6333776 (Building Type #4).</t>
  </si>
  <si>
    <t>6361966</t>
  </si>
  <si>
    <t>7122  SHINKLE PL SW</t>
  </si>
  <si>
    <t>Establish use and construct 3-unit townhouse with attached garages for unit lots 72-74, per plan. Per approved Standard Plan Permit #6333776 (Building Type #4).</t>
  </si>
  <si>
    <t>6407442</t>
  </si>
  <si>
    <t xml:space="preserve">1900 S BUSH PL </t>
  </si>
  <si>
    <t>Establish use as rowhouses, construct 5 unit townhome building with no parking, and occupy, per plan.</t>
  </si>
  <si>
    <t>DAVE</t>
  </si>
  <si>
    <t>BIDDLE</t>
  </si>
  <si>
    <t>2701 CALIFORNIA AVENUE SW</t>
  </si>
  <si>
    <t>98116</t>
  </si>
  <si>
    <t>6338392</t>
  </si>
  <si>
    <t>4717  BROOKLYN AVE NE</t>
  </si>
  <si>
    <t>Construction of a residential and retail building with below grade parking and occupy, per plan.</t>
  </si>
  <si>
    <t>AMANDA</t>
  </si>
  <si>
    <t>MAUZEY</t>
  </si>
  <si>
    <t>2505 3RD AVE SUITE 300C</t>
  </si>
  <si>
    <t>6345665</t>
  </si>
  <si>
    <t xml:space="preserve">2011 E DENNY WAY </t>
  </si>
  <si>
    <t>Establish use as townhouses and construct 4-unit townhouse, and occupy, per plans</t>
  </si>
  <si>
    <t>PAUL</t>
  </si>
  <si>
    <t>PIERCE</t>
  </si>
  <si>
    <t>1916 23RD AVE S</t>
  </si>
  <si>
    <t>98144</t>
  </si>
  <si>
    <t>6345681</t>
  </si>
  <si>
    <t xml:space="preserve">2005 E DENNY WAY </t>
  </si>
  <si>
    <t>Establish use as and construct new 4-unit townhouse structure with attached garages, and occupy per plans</t>
  </si>
  <si>
    <t>6361289</t>
  </si>
  <si>
    <t xml:space="preserve">1510 NW 52ND ST </t>
  </si>
  <si>
    <t>Establish use as congregate residence, construct boarding house and occupy, per plan.</t>
  </si>
  <si>
    <t>CHIP</t>
  </si>
  <si>
    <t>KOUBA</t>
  </si>
  <si>
    <t>203 N 36TH ST     SUITE 201</t>
  </si>
  <si>
    <t>AL</t>
  </si>
  <si>
    <t>98103</t>
  </si>
  <si>
    <t>6365990</t>
  </si>
  <si>
    <t>2208  15TH AVE W</t>
  </si>
  <si>
    <t>Establish use as and construct apartment building with reduced parking for low income disabled units, and mechanical, and occupy, per plan.</t>
  </si>
  <si>
    <t>STARR</t>
  </si>
  <si>
    <t>911 WESTERN AV #200</t>
  </si>
  <si>
    <t>6366942</t>
  </si>
  <si>
    <t>2249  14TH AVE W</t>
  </si>
  <si>
    <t>Establish use as townhouses and construct 5-unit townhouse, per plans.</t>
  </si>
  <si>
    <t>STEVE</t>
  </si>
  <si>
    <t>BULL</t>
  </si>
  <si>
    <t>911 WESTERN AVE #215</t>
  </si>
  <si>
    <t>6367752</t>
  </si>
  <si>
    <t>810  DEXTER AVE N</t>
  </si>
  <si>
    <t>Phased project: Construction of a residential and retail building with below grade parking, and occupy per plans.</t>
  </si>
  <si>
    <t>6372768</t>
  </si>
  <si>
    <t xml:space="preserve">904  13TH AVE </t>
  </si>
  <si>
    <t>Construct a 4-UNIT TOWNHOME with two ADU's this permit and occupy, per plan. No parking required.(Establish use as townhomes and construct one duplex with two ADU's, one 4-unit townhome with two ADU's, with two surface parking spaces off alley, and one single family residence/review &amp; process for 3 AP's under #6372768).</t>
  </si>
  <si>
    <t>ROBERT</t>
  </si>
  <si>
    <t>HUMBLE</t>
  </si>
  <si>
    <t>1205 EAST PIKE ST, STE 2-D</t>
  </si>
  <si>
    <t>6379364</t>
  </si>
  <si>
    <t>5720  15TH AVE NE</t>
  </si>
  <si>
    <t>Establish use as apartments (5 units) with 3 surface parking spaces, and occupy, per plan.</t>
  </si>
  <si>
    <t>BENNY</t>
  </si>
  <si>
    <t>KIM</t>
  </si>
  <si>
    <t>7415 LAKE BALLINGER WAY</t>
  </si>
  <si>
    <t>EDMONDS</t>
  </si>
  <si>
    <t>98026</t>
  </si>
  <si>
    <t>6380316</t>
  </si>
  <si>
    <t>6917  CALIFORNIA AVE SW</t>
  </si>
  <si>
    <t>Establish use as apartments and construct apartment building without parking, and occupy, per plan.</t>
  </si>
  <si>
    <t>6382848</t>
  </si>
  <si>
    <t xml:space="preserve">6502 SW STEVENS ST </t>
  </si>
  <si>
    <t>Construct SE 3-unit townhome with attached garages and occupy per plan (Establish use as two rowhouse buildings and construct 2 townhome buildings with parking/review &amp; process for 2 AP's under 6375269).</t>
  </si>
  <si>
    <t>6388562</t>
  </si>
  <si>
    <t>4221  9TH AVE NE</t>
  </si>
  <si>
    <t>Establish use as and construct new 8 unit apartment building, per plan.</t>
  </si>
  <si>
    <t>NOVION</t>
  </si>
  <si>
    <t>8634B 3RD AVENUE NW</t>
  </si>
  <si>
    <t>98117</t>
  </si>
  <si>
    <t>6390160</t>
  </si>
  <si>
    <t xml:space="preserve">1730 NW 60TH ST </t>
  </si>
  <si>
    <t>Establish use and construct 4-unit row house with surface parking, per plan.</t>
  </si>
  <si>
    <t>BRADLEY</t>
  </si>
  <si>
    <t>KHOURI</t>
  </si>
  <si>
    <t>210 S JACKSON STREET</t>
  </si>
  <si>
    <t>6403298</t>
  </si>
  <si>
    <t xml:space="preserve">3001 NW 56TH ST </t>
  </si>
  <si>
    <t>Establish use and construct (4) unit rowhouse with attached carports, per plan.</t>
  </si>
  <si>
    <t>6404600</t>
  </si>
  <si>
    <t xml:space="preserve">1756 NW 61ST ST </t>
  </si>
  <si>
    <t>Establish use and construct 4-unit rowhouse with surface parking, per plan.</t>
  </si>
  <si>
    <t>MULTIFAMILY NEW</t>
  </si>
  <si>
    <t>SF/D</t>
  </si>
  <si>
    <t>6403362</t>
  </si>
  <si>
    <t>2116  29TH AVE S</t>
  </si>
  <si>
    <t xml:space="preserve">Remove existing detatched garage and construct single family residence with attached garage, per plan
</t>
  </si>
  <si>
    <t>HUGH</t>
  </si>
  <si>
    <t>SCHAEFFER</t>
  </si>
  <si>
    <t>1122 E PIKE ST   SUITE 1337</t>
  </si>
  <si>
    <t>6365215</t>
  </si>
  <si>
    <t>1450  MAGNOLIA BLVD W</t>
  </si>
  <si>
    <t>Establish use as single family residence and construct one family dwelling per plan.</t>
  </si>
  <si>
    <t>JOE</t>
  </si>
  <si>
    <t>MALBOEUF</t>
  </si>
  <si>
    <t>4114 WILLIAMS AVENUE WEST</t>
  </si>
  <si>
    <t>98199</t>
  </si>
  <si>
    <t>6375269</t>
  </si>
  <si>
    <t>3008  ALKI AVE SW</t>
  </si>
  <si>
    <t>Construct NW 2-unit townhome with attached garages and occupy per plan (Establish use as two rowhouse buildings and construct 2 townhome buildings with parking/review &amp; process for 2 AP's under 6375269).</t>
  </si>
  <si>
    <t>SINGLEFAMILY NEW</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</si>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</sst>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0"/>
    <numFmt numFmtId="165" formatCode="\$#,##0.00;[Red]&quot;($&quot;#,##0.00\);\$0.00"/>
  </numFmts>
  <fonts count="6" x14ac:knownFonts="1">
    <font>
      <sz val="11"/>
      <color theme="1"/>
      <name val="Calibri"/>
      <family val="2"/>
      <scheme val="minor"/>
    </font>
    <font>
      <sz val="11"/>
      <color theme="1"/>
      <name val="Calibri"/>
      <family val="2"/>
      <scheme val="minor"/>
    </font>
    <font>
      <b/>
      <sz val="10"/>
      <name val="Arial"/>
      <family val="2"/>
    </font>
    <font>
      <b/>
      <sz val="8"/>
      <color indexed="9"/>
      <name val="Arial"/>
      <family val="2"/>
    </font>
    <font>
      <sz val="8"/>
      <color indexed="8"/>
      <name val="Arial"/>
      <family val="2"/>
    </font>
    <font>
      <sz val="11"/>
      <color theme="1"/>
      <name val="Arial"/>
      <family val="2"/>
    </font>
  </fonts>
  <fills count="4">
    <fill>
      <patternFill patternType="none"/>
    </fill>
    <fill>
      <patternFill patternType="gray125"/>
    </fill>
    <fill>
      <patternFill patternType="solid">
        <fgColor indexed="54"/>
        <bgColor indexed="9"/>
      </patternFill>
    </fill>
    <fill>
      <patternFill patternType="solid">
        <fgColor indexed="9"/>
        <bgColor indexed="9"/>
      </patternFill>
    </fill>
  </fills>
  <borders count="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31"/>
      </left>
      <right style="thin">
        <color indexed="31"/>
      </right>
      <top style="thin">
        <color indexed="31"/>
      </top>
      <bottom style="thin">
        <color indexed="31"/>
      </bottom>
      <diagonal/>
    </border>
  </borders>
  <cellStyleXfs count="2">
    <xf numFmtId="0" fontId="0" fillId="0" borderId="0"/>
    <xf numFmtId="44" fontId="1" fillId="0" borderId="0" applyFont="0" applyFill="0" applyBorder="0" applyAlignment="0" applyProtection="0"/>
  </cellStyleXfs>
  <cellXfs count="32">
    <xf numFmtId="0" fontId="0" fillId="0" borderId="0" xfId="0"/>
    <xf numFmtId="0" fontId="2" fillId="0" borderId="1" xfId="0" applyFont="1" applyBorder="1"/>
    <xf numFmtId="0" fontId="2" fillId="0" borderId="2" xfId="0" applyFont="1" applyBorder="1"/>
    <xf numFmtId="0" fontId="2" fillId="0" borderId="4" xfId="0" applyFont="1" applyBorder="1"/>
    <xf numFmtId="0" fontId="2" fillId="0" borderId="0" xfId="0" applyFont="1" applyBorder="1"/>
    <xf numFmtId="0" fontId="2" fillId="0" borderId="4" xfId="0" applyFont="1" applyFill="1" applyBorder="1"/>
    <xf numFmtId="49" fontId="3" fillId="2" borderId="6" xfId="0" applyNumberFormat="1" applyFont="1" applyFill="1" applyBorder="1" applyAlignment="1">
      <alignment horizontal="left" vertical="top" wrapText="1"/>
    </xf>
    <xf numFmtId="49" fontId="4" fillId="3" borderId="6" xfId="0" applyNumberFormat="1" applyFont="1" applyFill="1" applyBorder="1" applyAlignment="1">
      <alignment horizontal="left" vertical="top"/>
    </xf>
    <xf numFmtId="164" fontId="4" fillId="3" borderId="6" xfId="0" applyNumberFormat="1" applyFont="1" applyFill="1" applyBorder="1" applyAlignment="1">
      <alignment horizontal="right" vertical="top"/>
    </xf>
    <xf numFmtId="165" fontId="4" fillId="3" borderId="6" xfId="0" applyNumberFormat="1" applyFont="1" applyFill="1" applyBorder="1" applyAlignment="1">
      <alignment horizontal="right" vertical="top"/>
    </xf>
    <xf numFmtId="0" fontId="2" fillId="0" borderId="0" xfId="0" applyFont="1"/>
    <xf numFmtId="164" fontId="2" fillId="0" borderId="0" xfId="0" applyNumberFormat="1" applyFont="1"/>
    <xf numFmtId="44" fontId="2" fillId="0" borderId="0" xfId="1" applyFont="1"/>
    <xf numFmtId="0" fontId="5" fillId="0" borderId="2" xfId="0" applyFont="1" applyBorder="1"/>
    <xf numFmtId="44" fontId="5" fillId="0" borderId="2" xfId="1" applyFont="1" applyBorder="1" applyAlignment="1"/>
    <xf numFmtId="0" fontId="5" fillId="0" borderId="0" xfId="0" applyFont="1"/>
    <xf numFmtId="0" fontId="5" fillId="0" borderId="0" xfId="0" applyFont="1" applyBorder="1"/>
    <xf numFmtId="44" fontId="5" fillId="0" borderId="0" xfId="1" applyFont="1" applyBorder="1" applyAlignment="1"/>
    <xf numFmtId="44" fontId="5" fillId="0" borderId="0" xfId="1" applyFont="1"/>
    <xf numFmtId="0" fontId="5" fillId="0" borderId="0" xfId="0" applyFont="1" applyAlignment="1"/>
    <xf numFmtId="0" fontId="2" fillId="0" borderId="0" xfId="0" applyNumberFormat="1" applyFont="1" applyAlignment="1"/>
    <xf numFmtId="49" fontId="4" fillId="0" borderId="6" xfId="0" applyNumberFormat="1" applyFont="1" applyFill="1" applyBorder="1" applyAlignment="1">
      <alignment horizontal="left" vertical="top"/>
    </xf>
    <xf numFmtId="164" fontId="4" fillId="0" borderId="6" xfId="0" applyNumberFormat="1" applyFont="1" applyFill="1" applyBorder="1" applyAlignment="1">
      <alignment horizontal="right" vertical="top"/>
    </xf>
    <xf numFmtId="165" fontId="4" fillId="0" borderId="6" xfId="0" applyNumberFormat="1" applyFont="1" applyFill="1" applyBorder="1" applyAlignment="1">
      <alignment horizontal="right" vertical="top"/>
    </xf>
    <xf numFmtId="0" fontId="5" fillId="0" borderId="0" xfId="0" applyFont="1" applyFill="1" applyAlignment="1"/>
    <xf numFmtId="0" fontId="5" fillId="0" borderId="3" xfId="0" applyFont="1" applyBorder="1" applyAlignment="1">
      <alignment wrapText="1"/>
    </xf>
    <xf numFmtId="0" fontId="5" fillId="0" borderId="5" xfId="0" applyFont="1" applyBorder="1" applyAlignment="1">
      <alignment wrapText="1"/>
    </xf>
    <xf numFmtId="0" fontId="5" fillId="0" borderId="0" xfId="0" applyFont="1" applyAlignment="1">
      <alignment wrapText="1"/>
    </xf>
    <xf numFmtId="49" fontId="4" fillId="3" borderId="6" xfId="0" applyNumberFormat="1" applyFont="1" applyFill="1" applyBorder="1" applyAlignment="1">
      <alignment horizontal="left" vertical="top" wrapText="1"/>
    </xf>
    <xf numFmtId="0" fontId="4" fillId="3" borderId="6" xfId="0" applyFont="1" applyFill="1" applyBorder="1" applyAlignment="1">
      <alignment horizontal="left" vertical="top" wrapText="1"/>
    </xf>
    <xf numFmtId="0" fontId="2" fillId="0" borderId="0" xfId="0" applyFont="1" applyAlignment="1">
      <alignment wrapText="1"/>
    </xf>
    <xf numFmtId="49" fontId="4" fillId="0" borderId="6" xfId="0" applyNumberFormat="1" applyFont="1" applyFill="1" applyBorder="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tabSelected="1" workbookViewId="0">
      <selection activeCell="U7" sqref="U7"/>
    </sheetView>
  </sheetViews>
  <sheetFormatPr defaultRowHeight="14.25" x14ac:dyDescent="0.2"/>
  <cols>
    <col min="1" max="1" width="35" style="15" customWidth="1"/>
    <col min="2" max="2" width="9.140625" style="15"/>
    <col min="3" max="3" width="10.140625" style="15" customWidth="1"/>
    <col min="4" max="4" width="13.28515625" style="15" bestFit="1" customWidth="1"/>
    <col min="5" max="5" width="12.140625" style="15" bestFit="1" customWidth="1"/>
    <col min="6" max="6" width="9.42578125" style="15" bestFit="1" customWidth="1"/>
    <col min="7" max="7" width="16" style="15" bestFit="1" customWidth="1"/>
    <col min="8" max="8" width="20.7109375" style="15" bestFit="1" customWidth="1"/>
    <col min="9" max="9" width="48" style="27" customWidth="1"/>
    <col min="10" max="10" width="8.42578125" style="15" bestFit="1" customWidth="1"/>
    <col min="11" max="11" width="6.140625" style="15" bestFit="1" customWidth="1"/>
    <col min="12" max="12" width="13.7109375" style="15" bestFit="1" customWidth="1"/>
    <col min="13" max="13" width="15.85546875" style="15" bestFit="1" customWidth="1"/>
    <col min="14" max="14" width="24.140625" style="15" bestFit="1" customWidth="1"/>
    <col min="15" max="15" width="13.7109375" style="15" bestFit="1" customWidth="1"/>
    <col min="16" max="16" width="11.42578125" style="15" bestFit="1" customWidth="1"/>
    <col min="17" max="17" width="13.7109375" style="15" bestFit="1" customWidth="1"/>
    <col min="18" max="16384" width="9.140625" style="15"/>
  </cols>
  <sheetData>
    <row r="1" spans="1:17" x14ac:dyDescent="0.2">
      <c r="A1" s="1" t="s">
        <v>0</v>
      </c>
      <c r="B1" s="2"/>
      <c r="C1" s="13"/>
      <c r="D1" s="13"/>
      <c r="E1" s="13"/>
      <c r="F1" s="13"/>
      <c r="G1" s="14"/>
      <c r="H1" s="13"/>
      <c r="I1" s="25"/>
    </row>
    <row r="2" spans="1:17" x14ac:dyDescent="0.2">
      <c r="A2" s="3" t="s">
        <v>1</v>
      </c>
      <c r="B2" s="4"/>
      <c r="C2" s="16"/>
      <c r="D2" s="16"/>
      <c r="E2" s="16"/>
      <c r="F2" s="16"/>
      <c r="G2" s="17"/>
      <c r="H2" s="16"/>
      <c r="I2" s="26"/>
    </row>
    <row r="3" spans="1:17" x14ac:dyDescent="0.2">
      <c r="A3" s="3" t="s">
        <v>2</v>
      </c>
      <c r="B3" s="4"/>
      <c r="C3" s="16"/>
      <c r="D3" s="16"/>
      <c r="E3" s="16"/>
      <c r="F3" s="16"/>
      <c r="G3" s="17"/>
      <c r="H3" s="16"/>
      <c r="I3" s="26"/>
    </row>
    <row r="4" spans="1:17" x14ac:dyDescent="0.2">
      <c r="A4" s="3">
        <v>2014</v>
      </c>
      <c r="B4" s="16"/>
      <c r="C4" s="16"/>
      <c r="D4" s="16"/>
      <c r="E4" s="16"/>
      <c r="F4" s="16"/>
      <c r="G4" s="17"/>
      <c r="H4" s="16"/>
      <c r="I4" s="26"/>
    </row>
    <row r="5" spans="1:17" x14ac:dyDescent="0.2">
      <c r="A5" s="5" t="s">
        <v>3</v>
      </c>
      <c r="G5" s="18"/>
    </row>
    <row r="7" spans="1:17" ht="22.5" x14ac:dyDescent="0.2">
      <c r="A7" s="6" t="s">
        <v>4</v>
      </c>
      <c r="B7" s="6" t="s">
        <v>5</v>
      </c>
      <c r="C7" s="6" t="s">
        <v>6</v>
      </c>
      <c r="D7" s="6" t="s">
        <v>7</v>
      </c>
      <c r="E7" s="6" t="s">
        <v>8</v>
      </c>
      <c r="F7" s="6" t="s">
        <v>9</v>
      </c>
      <c r="G7" s="6" t="s">
        <v>10</v>
      </c>
      <c r="H7" s="6" t="s">
        <v>11</v>
      </c>
      <c r="I7" s="6" t="s">
        <v>12</v>
      </c>
      <c r="J7" s="6" t="s">
        <v>13</v>
      </c>
      <c r="K7" s="6" t="s">
        <v>14</v>
      </c>
      <c r="L7" s="6" t="s">
        <v>15</v>
      </c>
      <c r="M7" s="6" t="s">
        <v>16</v>
      </c>
      <c r="N7" s="6" t="s">
        <v>17</v>
      </c>
      <c r="O7" s="6" t="s">
        <v>18</v>
      </c>
      <c r="P7" s="6" t="s">
        <v>19</v>
      </c>
      <c r="Q7" s="6" t="s">
        <v>20</v>
      </c>
    </row>
    <row r="8" spans="1:17" s="19" customFormat="1" ht="22.5" x14ac:dyDescent="0.2">
      <c r="A8" s="7" t="s">
        <v>21</v>
      </c>
      <c r="B8" s="7" t="s">
        <v>22</v>
      </c>
      <c r="C8" s="7" t="s">
        <v>23</v>
      </c>
      <c r="D8" s="7" t="s">
        <v>24</v>
      </c>
      <c r="E8" s="8">
        <v>1</v>
      </c>
      <c r="F8" s="7" t="s">
        <v>25</v>
      </c>
      <c r="G8" s="9">
        <v>3101000</v>
      </c>
      <c r="H8" s="7" t="s">
        <v>26</v>
      </c>
      <c r="I8" s="28" t="s">
        <v>27</v>
      </c>
      <c r="J8" s="8">
        <v>0</v>
      </c>
      <c r="K8" s="8">
        <v>0</v>
      </c>
      <c r="L8" s="7" t="s">
        <v>28</v>
      </c>
      <c r="M8" s="7" t="s">
        <v>29</v>
      </c>
      <c r="N8" s="7" t="s">
        <v>30</v>
      </c>
      <c r="O8" s="7" t="s">
        <v>31</v>
      </c>
      <c r="P8" s="7" t="s">
        <v>32</v>
      </c>
      <c r="Q8" s="7" t="s">
        <v>33</v>
      </c>
    </row>
    <row r="9" spans="1:17" s="19" customFormat="1" ht="45" x14ac:dyDescent="0.2">
      <c r="A9" s="7" t="s">
        <v>21</v>
      </c>
      <c r="B9" s="7" t="s">
        <v>22</v>
      </c>
      <c r="C9" s="7" t="s">
        <v>23</v>
      </c>
      <c r="D9" s="7" t="s">
        <v>24</v>
      </c>
      <c r="E9" s="8">
        <v>1</v>
      </c>
      <c r="F9" s="7" t="s">
        <v>34</v>
      </c>
      <c r="G9" s="9">
        <v>740000</v>
      </c>
      <c r="H9" s="7" t="s">
        <v>35</v>
      </c>
      <c r="I9" s="28" t="s">
        <v>36</v>
      </c>
      <c r="J9" s="8">
        <v>0</v>
      </c>
      <c r="K9" s="8">
        <v>0</v>
      </c>
      <c r="L9" s="7" t="s">
        <v>37</v>
      </c>
      <c r="M9" s="7" t="s">
        <v>38</v>
      </c>
      <c r="N9" s="7" t="s">
        <v>39</v>
      </c>
      <c r="O9" s="7" t="s">
        <v>40</v>
      </c>
      <c r="P9" s="7" t="s">
        <v>32</v>
      </c>
      <c r="Q9" s="7" t="s">
        <v>41</v>
      </c>
    </row>
    <row r="10" spans="1:17" s="19" customFormat="1" ht="22.5" x14ac:dyDescent="0.2">
      <c r="A10" s="7" t="s">
        <v>21</v>
      </c>
      <c r="B10" s="7" t="s">
        <v>22</v>
      </c>
      <c r="C10" s="7" t="s">
        <v>23</v>
      </c>
      <c r="D10" s="7" t="s">
        <v>24</v>
      </c>
      <c r="E10" s="8">
        <v>1</v>
      </c>
      <c r="F10" s="7" t="s">
        <v>42</v>
      </c>
      <c r="G10" s="9">
        <v>2000000</v>
      </c>
      <c r="H10" s="7" t="s">
        <v>43</v>
      </c>
      <c r="I10" s="28" t="s">
        <v>44</v>
      </c>
      <c r="J10" s="8">
        <v>0</v>
      </c>
      <c r="K10" s="8">
        <v>0</v>
      </c>
      <c r="L10" s="7" t="s">
        <v>45</v>
      </c>
      <c r="M10" s="7" t="s">
        <v>46</v>
      </c>
      <c r="N10" s="7" t="s">
        <v>47</v>
      </c>
      <c r="O10" s="7" t="s">
        <v>40</v>
      </c>
      <c r="P10" s="7" t="s">
        <v>32</v>
      </c>
      <c r="Q10" s="7" t="s">
        <v>48</v>
      </c>
    </row>
    <row r="11" spans="1:17" s="19" customFormat="1" x14ac:dyDescent="0.2">
      <c r="A11" s="7" t="s">
        <v>21</v>
      </c>
      <c r="B11" s="7" t="s">
        <v>22</v>
      </c>
      <c r="C11" s="7" t="s">
        <v>23</v>
      </c>
      <c r="D11" s="7" t="s">
        <v>24</v>
      </c>
      <c r="E11" s="8">
        <v>1</v>
      </c>
      <c r="F11" s="7" t="s">
        <v>49</v>
      </c>
      <c r="G11" s="9">
        <v>550000</v>
      </c>
      <c r="H11" s="7" t="s">
        <v>50</v>
      </c>
      <c r="I11" s="28" t="s">
        <v>51</v>
      </c>
      <c r="J11" s="8">
        <v>0</v>
      </c>
      <c r="K11" s="8">
        <v>0</v>
      </c>
      <c r="L11" s="7" t="s">
        <v>52</v>
      </c>
      <c r="M11" s="7" t="s">
        <v>53</v>
      </c>
      <c r="N11" s="7" t="s">
        <v>54</v>
      </c>
      <c r="O11" s="7" t="s">
        <v>55</v>
      </c>
      <c r="P11" s="7" t="s">
        <v>56</v>
      </c>
      <c r="Q11" s="7" t="s">
        <v>57</v>
      </c>
    </row>
    <row r="12" spans="1:17" s="19" customFormat="1" x14ac:dyDescent="0.2">
      <c r="A12" s="7" t="s">
        <v>21</v>
      </c>
      <c r="B12" s="7" t="s">
        <v>22</v>
      </c>
      <c r="C12" s="7" t="s">
        <v>23</v>
      </c>
      <c r="D12" s="7" t="s">
        <v>24</v>
      </c>
      <c r="E12" s="8">
        <v>1</v>
      </c>
      <c r="F12" s="7" t="s">
        <v>58</v>
      </c>
      <c r="G12" s="9">
        <v>1400000</v>
      </c>
      <c r="H12" s="7" t="s">
        <v>59</v>
      </c>
      <c r="I12" s="28" t="s">
        <v>60</v>
      </c>
      <c r="J12" s="8">
        <v>0</v>
      </c>
      <c r="K12" s="8">
        <v>0</v>
      </c>
      <c r="L12" s="7" t="s">
        <v>61</v>
      </c>
      <c r="M12" s="7" t="s">
        <v>62</v>
      </c>
      <c r="N12" s="7" t="s">
        <v>63</v>
      </c>
      <c r="O12" s="7" t="s">
        <v>40</v>
      </c>
      <c r="P12" s="7" t="s">
        <v>32</v>
      </c>
      <c r="Q12" s="7" t="s">
        <v>64</v>
      </c>
    </row>
    <row r="13" spans="1:17" s="19" customFormat="1" ht="33.75" x14ac:dyDescent="0.2">
      <c r="A13" s="7" t="s">
        <v>21</v>
      </c>
      <c r="B13" s="7" t="s">
        <v>65</v>
      </c>
      <c r="C13" s="7" t="s">
        <v>23</v>
      </c>
      <c r="D13" s="7" t="s">
        <v>24</v>
      </c>
      <c r="E13" s="8">
        <v>1</v>
      </c>
      <c r="F13" s="7" t="s">
        <v>66</v>
      </c>
      <c r="G13" s="9">
        <v>1500000</v>
      </c>
      <c r="H13" s="7" t="s">
        <v>67</v>
      </c>
      <c r="I13" s="28" t="s">
        <v>68</v>
      </c>
      <c r="J13" s="8">
        <v>0</v>
      </c>
      <c r="K13" s="8">
        <v>1</v>
      </c>
      <c r="L13" s="7" t="s">
        <v>69</v>
      </c>
      <c r="M13" s="7" t="s">
        <v>70</v>
      </c>
      <c r="N13" s="7" t="s">
        <v>71</v>
      </c>
      <c r="O13" s="7" t="s">
        <v>40</v>
      </c>
      <c r="P13" s="7" t="s">
        <v>32</v>
      </c>
      <c r="Q13" s="7" t="s">
        <v>72</v>
      </c>
    </row>
    <row r="14" spans="1:17" s="19" customFormat="1" ht="22.5" x14ac:dyDescent="0.2">
      <c r="A14" s="7" t="s">
        <v>21</v>
      </c>
      <c r="B14" s="7" t="s">
        <v>65</v>
      </c>
      <c r="C14" s="7" t="s">
        <v>23</v>
      </c>
      <c r="D14" s="7" t="s">
        <v>24</v>
      </c>
      <c r="E14" s="8">
        <v>1</v>
      </c>
      <c r="F14" s="7" t="s">
        <v>73</v>
      </c>
      <c r="G14" s="9">
        <v>900000</v>
      </c>
      <c r="H14" s="7" t="s">
        <v>74</v>
      </c>
      <c r="I14" s="28" t="s">
        <v>75</v>
      </c>
      <c r="J14" s="8">
        <v>0</v>
      </c>
      <c r="K14" s="8">
        <v>0</v>
      </c>
      <c r="L14" s="7" t="s">
        <v>76</v>
      </c>
      <c r="M14" s="7" t="s">
        <v>77</v>
      </c>
      <c r="N14" s="7" t="s">
        <v>78</v>
      </c>
      <c r="O14" s="7" t="s">
        <v>40</v>
      </c>
      <c r="P14" s="7" t="s">
        <v>32</v>
      </c>
      <c r="Q14" s="7" t="s">
        <v>79</v>
      </c>
    </row>
    <row r="15" spans="1:17" s="19" customFormat="1" x14ac:dyDescent="0.2">
      <c r="A15" s="7" t="s">
        <v>21</v>
      </c>
      <c r="B15" s="7" t="s">
        <v>65</v>
      </c>
      <c r="C15" s="7" t="s">
        <v>23</v>
      </c>
      <c r="D15" s="7" t="s">
        <v>24</v>
      </c>
      <c r="E15" s="8">
        <v>1</v>
      </c>
      <c r="F15" s="7" t="s">
        <v>80</v>
      </c>
      <c r="G15" s="9">
        <v>1926173</v>
      </c>
      <c r="H15" s="7" t="s">
        <v>81</v>
      </c>
      <c r="I15" s="28" t="s">
        <v>82</v>
      </c>
      <c r="J15" s="8">
        <v>0</v>
      </c>
      <c r="K15" s="8">
        <v>0</v>
      </c>
      <c r="L15" s="7" t="s">
        <v>83</v>
      </c>
      <c r="M15" s="7" t="s">
        <v>84</v>
      </c>
      <c r="N15" s="7" t="s">
        <v>85</v>
      </c>
      <c r="O15" s="7" t="s">
        <v>40</v>
      </c>
      <c r="P15" s="7" t="s">
        <v>32</v>
      </c>
      <c r="Q15" s="7" t="s">
        <v>86</v>
      </c>
    </row>
    <row r="16" spans="1:17" s="19" customFormat="1" ht="45" x14ac:dyDescent="0.2">
      <c r="A16" s="7" t="s">
        <v>21</v>
      </c>
      <c r="B16" s="7" t="s">
        <v>65</v>
      </c>
      <c r="C16" s="7" t="s">
        <v>23</v>
      </c>
      <c r="D16" s="7" t="s">
        <v>24</v>
      </c>
      <c r="E16" s="8">
        <v>1</v>
      </c>
      <c r="F16" s="7" t="s">
        <v>87</v>
      </c>
      <c r="G16" s="9">
        <v>10000000</v>
      </c>
      <c r="H16" s="7" t="s">
        <v>88</v>
      </c>
      <c r="I16" s="28" t="s">
        <v>89</v>
      </c>
      <c r="J16" s="8">
        <v>0</v>
      </c>
      <c r="K16" s="8">
        <v>0</v>
      </c>
      <c r="L16" s="7" t="s">
        <v>90</v>
      </c>
      <c r="M16" s="7" t="s">
        <v>91</v>
      </c>
      <c r="N16" s="7" t="s">
        <v>30</v>
      </c>
      <c r="O16" s="7" t="s">
        <v>31</v>
      </c>
      <c r="P16" s="7" t="s">
        <v>32</v>
      </c>
      <c r="Q16" s="7" t="s">
        <v>33</v>
      </c>
    </row>
    <row r="17" spans="1:17" s="19" customFormat="1" ht="22.5" x14ac:dyDescent="0.2">
      <c r="A17" s="7" t="s">
        <v>21</v>
      </c>
      <c r="B17" s="7" t="s">
        <v>65</v>
      </c>
      <c r="C17" s="7" t="s">
        <v>23</v>
      </c>
      <c r="D17" s="7" t="s">
        <v>24</v>
      </c>
      <c r="E17" s="8">
        <v>1</v>
      </c>
      <c r="F17" s="7" t="s">
        <v>92</v>
      </c>
      <c r="G17" s="9">
        <v>4787150</v>
      </c>
      <c r="H17" s="7" t="s">
        <v>93</v>
      </c>
      <c r="I17" s="28" t="s">
        <v>94</v>
      </c>
      <c r="J17" s="8">
        <v>0</v>
      </c>
      <c r="K17" s="8">
        <v>0</v>
      </c>
      <c r="L17" s="7" t="s">
        <v>95</v>
      </c>
      <c r="M17" s="7" t="s">
        <v>96</v>
      </c>
      <c r="N17" s="7" t="s">
        <v>97</v>
      </c>
      <c r="O17" s="7" t="s">
        <v>40</v>
      </c>
      <c r="P17" s="7" t="s">
        <v>32</v>
      </c>
      <c r="Q17" s="7" t="s">
        <v>98</v>
      </c>
    </row>
    <row r="18" spans="1:17" s="19" customFormat="1" ht="22.5" x14ac:dyDescent="0.2">
      <c r="A18" s="7" t="s">
        <v>21</v>
      </c>
      <c r="B18" s="7" t="s">
        <v>65</v>
      </c>
      <c r="C18" s="7" t="s">
        <v>23</v>
      </c>
      <c r="D18" s="7" t="s">
        <v>24</v>
      </c>
      <c r="E18" s="8">
        <v>1</v>
      </c>
      <c r="F18" s="7" t="s">
        <v>99</v>
      </c>
      <c r="G18" s="9">
        <v>5800000</v>
      </c>
      <c r="H18" s="7" t="s">
        <v>100</v>
      </c>
      <c r="I18" s="28" t="s">
        <v>101</v>
      </c>
      <c r="J18" s="8">
        <v>0</v>
      </c>
      <c r="K18" s="8">
        <v>0</v>
      </c>
      <c r="L18" s="7" t="s">
        <v>37</v>
      </c>
      <c r="M18" s="7" t="s">
        <v>102</v>
      </c>
      <c r="N18" s="7" t="s">
        <v>103</v>
      </c>
      <c r="O18" s="7" t="s">
        <v>40</v>
      </c>
      <c r="P18" s="7" t="s">
        <v>32</v>
      </c>
      <c r="Q18" s="7" t="s">
        <v>41</v>
      </c>
    </row>
    <row r="19" spans="1:17" s="19" customFormat="1" ht="56.25" x14ac:dyDescent="0.2">
      <c r="A19" s="7" t="s">
        <v>21</v>
      </c>
      <c r="B19" s="7" t="s">
        <v>65</v>
      </c>
      <c r="C19" s="7" t="s">
        <v>23</v>
      </c>
      <c r="D19" s="7" t="s">
        <v>24</v>
      </c>
      <c r="E19" s="8">
        <v>1</v>
      </c>
      <c r="F19" s="7" t="s">
        <v>104</v>
      </c>
      <c r="G19" s="9">
        <v>2500000</v>
      </c>
      <c r="H19" s="7" t="s">
        <v>105</v>
      </c>
      <c r="I19" s="29" t="s">
        <v>106</v>
      </c>
      <c r="J19" s="8">
        <v>0</v>
      </c>
      <c r="K19" s="8">
        <v>0</v>
      </c>
      <c r="L19" s="7" t="s">
        <v>107</v>
      </c>
      <c r="M19" s="7" t="s">
        <v>108</v>
      </c>
      <c r="N19" s="7" t="s">
        <v>109</v>
      </c>
      <c r="O19" s="7" t="s">
        <v>40</v>
      </c>
      <c r="P19" s="7" t="s">
        <v>32</v>
      </c>
      <c r="Q19" s="7" t="s">
        <v>110</v>
      </c>
    </row>
    <row r="20" spans="1:17" s="19" customFormat="1" ht="22.5" x14ac:dyDescent="0.2">
      <c r="A20" s="7" t="s">
        <v>21</v>
      </c>
      <c r="B20" s="7" t="s">
        <v>65</v>
      </c>
      <c r="C20" s="7" t="s">
        <v>23</v>
      </c>
      <c r="D20" s="7" t="s">
        <v>24</v>
      </c>
      <c r="E20" s="8">
        <v>1</v>
      </c>
      <c r="F20" s="7" t="s">
        <v>111</v>
      </c>
      <c r="G20" s="9">
        <v>775000</v>
      </c>
      <c r="H20" s="7" t="s">
        <v>112</v>
      </c>
      <c r="I20" s="28" t="s">
        <v>113</v>
      </c>
      <c r="J20" s="8">
        <v>0</v>
      </c>
      <c r="K20" s="8">
        <v>0</v>
      </c>
      <c r="L20" s="7" t="s">
        <v>114</v>
      </c>
      <c r="M20" s="7" t="s">
        <v>115</v>
      </c>
      <c r="N20" s="7" t="s">
        <v>116</v>
      </c>
      <c r="O20" s="7" t="s">
        <v>40</v>
      </c>
      <c r="P20" s="7" t="s">
        <v>32</v>
      </c>
      <c r="Q20" s="7" t="s">
        <v>117</v>
      </c>
    </row>
    <row r="21" spans="1:17" s="19" customFormat="1" ht="45" x14ac:dyDescent="0.2">
      <c r="A21" s="7" t="s">
        <v>21</v>
      </c>
      <c r="B21" s="7" t="s">
        <v>65</v>
      </c>
      <c r="C21" s="7" t="s">
        <v>118</v>
      </c>
      <c r="D21" s="7" t="s">
        <v>24</v>
      </c>
      <c r="E21" s="8">
        <v>1</v>
      </c>
      <c r="F21" s="7" t="s">
        <v>119</v>
      </c>
      <c r="G21" s="9">
        <v>6978313</v>
      </c>
      <c r="H21" s="7" t="s">
        <v>120</v>
      </c>
      <c r="I21" s="28" t="s">
        <v>121</v>
      </c>
      <c r="J21" s="8">
        <v>0</v>
      </c>
      <c r="K21" s="8">
        <v>0</v>
      </c>
      <c r="L21" s="7" t="s">
        <v>122</v>
      </c>
      <c r="M21" s="7" t="s">
        <v>123</v>
      </c>
      <c r="N21" s="7" t="s">
        <v>124</v>
      </c>
      <c r="O21" s="7" t="s">
        <v>40</v>
      </c>
      <c r="P21" s="7" t="s">
        <v>32</v>
      </c>
      <c r="Q21" s="7" t="s">
        <v>41</v>
      </c>
    </row>
    <row r="22" spans="1:17" s="10" customFormat="1" ht="12.75" x14ac:dyDescent="0.2">
      <c r="A22" s="20" t="s">
        <v>125</v>
      </c>
      <c r="E22" s="11">
        <f>SUM(E8:E21)</f>
        <v>14</v>
      </c>
      <c r="G22" s="12">
        <f>SUM(G8:G21)</f>
        <v>42957636</v>
      </c>
      <c r="I22" s="30"/>
      <c r="J22" s="11">
        <f>SUM(J8:J21)</f>
        <v>0</v>
      </c>
      <c r="K22" s="11">
        <f>SUM(K8:K21)</f>
        <v>1</v>
      </c>
    </row>
    <row r="23" spans="1:17" s="19" customFormat="1" ht="33.75" x14ac:dyDescent="0.2">
      <c r="A23" s="7" t="s">
        <v>21</v>
      </c>
      <c r="B23" s="7" t="s">
        <v>22</v>
      </c>
      <c r="C23" s="7" t="s">
        <v>126</v>
      </c>
      <c r="D23" s="7" t="s">
        <v>24</v>
      </c>
      <c r="E23" s="8">
        <v>1</v>
      </c>
      <c r="F23" s="7" t="s">
        <v>127</v>
      </c>
      <c r="G23" s="9">
        <v>550000</v>
      </c>
      <c r="H23" s="7" t="s">
        <v>128</v>
      </c>
      <c r="I23" s="28" t="s">
        <v>129</v>
      </c>
      <c r="J23" s="8">
        <v>0</v>
      </c>
      <c r="K23" s="8">
        <v>0</v>
      </c>
      <c r="L23" s="7" t="s">
        <v>130</v>
      </c>
      <c r="M23" s="7" t="s">
        <v>131</v>
      </c>
      <c r="N23" s="7" t="s">
        <v>132</v>
      </c>
      <c r="O23" s="7" t="s">
        <v>133</v>
      </c>
      <c r="P23" s="7" t="s">
        <v>32</v>
      </c>
      <c r="Q23" s="7" t="s">
        <v>134</v>
      </c>
    </row>
    <row r="24" spans="1:17" s="10" customFormat="1" ht="12.75" x14ac:dyDescent="0.2">
      <c r="A24" s="20" t="s">
        <v>135</v>
      </c>
      <c r="E24" s="11">
        <f>SUM(E23)</f>
        <v>1</v>
      </c>
      <c r="G24" s="12">
        <f>SUM(G23)</f>
        <v>550000</v>
      </c>
      <c r="I24" s="30"/>
      <c r="J24" s="11">
        <f>SUM(J23)</f>
        <v>0</v>
      </c>
      <c r="K24" s="11">
        <f>SUM(K23)</f>
        <v>0</v>
      </c>
    </row>
    <row r="25" spans="1:17" s="19" customFormat="1" ht="22.5" x14ac:dyDescent="0.2">
      <c r="A25" s="7" t="s">
        <v>136</v>
      </c>
      <c r="B25" s="7" t="s">
        <v>65</v>
      </c>
      <c r="C25" s="7" t="s">
        <v>23</v>
      </c>
      <c r="D25" s="7" t="s">
        <v>137</v>
      </c>
      <c r="E25" s="8">
        <v>1</v>
      </c>
      <c r="F25" s="7" t="s">
        <v>138</v>
      </c>
      <c r="G25" s="9">
        <v>1000000</v>
      </c>
      <c r="H25" s="7" t="s">
        <v>139</v>
      </c>
      <c r="I25" s="28" t="s">
        <v>140</v>
      </c>
      <c r="J25" s="8" t="s">
        <v>141</v>
      </c>
      <c r="K25" s="8" t="s">
        <v>141</v>
      </c>
      <c r="L25" s="7" t="s">
        <v>142</v>
      </c>
      <c r="M25" s="7" t="s">
        <v>143</v>
      </c>
      <c r="N25" s="7" t="s">
        <v>144</v>
      </c>
      <c r="O25" s="7" t="s">
        <v>40</v>
      </c>
      <c r="P25" s="7" t="s">
        <v>32</v>
      </c>
      <c r="Q25" s="7" t="s">
        <v>64</v>
      </c>
    </row>
    <row r="26" spans="1:17" s="19" customFormat="1" ht="22.5" x14ac:dyDescent="0.2">
      <c r="A26" s="7" t="s">
        <v>136</v>
      </c>
      <c r="B26" s="7" t="s">
        <v>65</v>
      </c>
      <c r="C26" s="7" t="s">
        <v>23</v>
      </c>
      <c r="D26" s="7" t="s">
        <v>137</v>
      </c>
      <c r="E26" s="8">
        <v>1</v>
      </c>
      <c r="F26" s="7" t="s">
        <v>145</v>
      </c>
      <c r="G26" s="9">
        <v>1800000</v>
      </c>
      <c r="H26" s="7" t="s">
        <v>146</v>
      </c>
      <c r="I26" s="28" t="s">
        <v>147</v>
      </c>
      <c r="J26" s="8" t="s">
        <v>141</v>
      </c>
      <c r="K26" s="8" t="s">
        <v>141</v>
      </c>
      <c r="L26" s="7" t="s">
        <v>148</v>
      </c>
      <c r="M26" s="7" t="s">
        <v>149</v>
      </c>
      <c r="N26" s="7" t="s">
        <v>150</v>
      </c>
      <c r="O26" s="7" t="s">
        <v>40</v>
      </c>
      <c r="P26" s="7" t="s">
        <v>32</v>
      </c>
      <c r="Q26" s="7" t="s">
        <v>151</v>
      </c>
    </row>
    <row r="27" spans="1:17" s="19" customFormat="1" ht="22.5" x14ac:dyDescent="0.2">
      <c r="A27" s="7" t="s">
        <v>136</v>
      </c>
      <c r="B27" s="7" t="s">
        <v>65</v>
      </c>
      <c r="C27" s="7" t="s">
        <v>23</v>
      </c>
      <c r="D27" s="7" t="s">
        <v>137</v>
      </c>
      <c r="E27" s="8">
        <v>1</v>
      </c>
      <c r="F27" s="7" t="s">
        <v>152</v>
      </c>
      <c r="G27" s="9">
        <v>720971</v>
      </c>
      <c r="H27" s="7" t="s">
        <v>153</v>
      </c>
      <c r="I27" s="28" t="s">
        <v>154</v>
      </c>
      <c r="J27" s="8" t="s">
        <v>141</v>
      </c>
      <c r="K27" s="8" t="s">
        <v>141</v>
      </c>
      <c r="L27" s="7" t="s">
        <v>155</v>
      </c>
      <c r="M27" s="7" t="s">
        <v>156</v>
      </c>
      <c r="N27" s="7" t="s">
        <v>157</v>
      </c>
      <c r="O27" s="7" t="s">
        <v>40</v>
      </c>
      <c r="P27" s="7" t="s">
        <v>32</v>
      </c>
      <c r="Q27" s="7" t="s">
        <v>64</v>
      </c>
    </row>
    <row r="28" spans="1:17" s="10" customFormat="1" ht="12.75" x14ac:dyDescent="0.2">
      <c r="A28" s="20" t="s">
        <v>158</v>
      </c>
      <c r="E28" s="11">
        <f>SUM(E25:E27)</f>
        <v>3</v>
      </c>
      <c r="G28" s="12">
        <f>SUM(G25:G27)</f>
        <v>3520971</v>
      </c>
      <c r="I28" s="30"/>
      <c r="J28" s="11">
        <f t="shared" ref="J28:K28" si="0">SUM(J25:J27)</f>
        <v>0</v>
      </c>
      <c r="K28" s="11">
        <f t="shared" si="0"/>
        <v>0</v>
      </c>
    </row>
    <row r="29" spans="1:17" s="19" customFormat="1" ht="45" x14ac:dyDescent="0.2">
      <c r="A29" s="7" t="s">
        <v>159</v>
      </c>
      <c r="B29" s="7" t="s">
        <v>65</v>
      </c>
      <c r="C29" s="7" t="s">
        <v>23</v>
      </c>
      <c r="D29" s="7" t="s">
        <v>160</v>
      </c>
      <c r="E29" s="8">
        <v>1</v>
      </c>
      <c r="F29" s="7" t="s">
        <v>161</v>
      </c>
      <c r="G29" s="9">
        <v>830000</v>
      </c>
      <c r="H29" s="7" t="s">
        <v>93</v>
      </c>
      <c r="I29" s="28" t="s">
        <v>162</v>
      </c>
      <c r="J29" s="8" t="s">
        <v>141</v>
      </c>
      <c r="K29" s="8" t="s">
        <v>141</v>
      </c>
      <c r="L29" s="7" t="s">
        <v>163</v>
      </c>
      <c r="M29" s="7" t="s">
        <v>107</v>
      </c>
      <c r="N29" s="7" t="s">
        <v>164</v>
      </c>
      <c r="O29" s="7" t="s">
        <v>40</v>
      </c>
      <c r="P29" s="7" t="s">
        <v>32</v>
      </c>
      <c r="Q29" s="7" t="s">
        <v>165</v>
      </c>
    </row>
    <row r="30" spans="1:17" s="19" customFormat="1" ht="45" x14ac:dyDescent="0.2">
      <c r="A30" s="7" t="s">
        <v>159</v>
      </c>
      <c r="B30" s="7" t="s">
        <v>65</v>
      </c>
      <c r="C30" s="7" t="s">
        <v>23</v>
      </c>
      <c r="D30" s="7" t="s">
        <v>160</v>
      </c>
      <c r="E30" s="8">
        <v>1</v>
      </c>
      <c r="F30" s="7" t="s">
        <v>166</v>
      </c>
      <c r="G30" s="9">
        <v>4009000</v>
      </c>
      <c r="H30" s="7" t="s">
        <v>167</v>
      </c>
      <c r="I30" s="28" t="s">
        <v>168</v>
      </c>
      <c r="J30" s="8" t="s">
        <v>141</v>
      </c>
      <c r="K30" s="8" t="s">
        <v>141</v>
      </c>
      <c r="L30" s="7" t="s">
        <v>169</v>
      </c>
      <c r="M30" s="7" t="s">
        <v>170</v>
      </c>
      <c r="N30" s="7" t="s">
        <v>171</v>
      </c>
      <c r="O30" s="7" t="s">
        <v>172</v>
      </c>
      <c r="P30" s="7" t="s">
        <v>32</v>
      </c>
      <c r="Q30" s="7" t="s">
        <v>173</v>
      </c>
    </row>
    <row r="31" spans="1:17" s="19" customFormat="1" ht="33.75" x14ac:dyDescent="0.2">
      <c r="A31" s="7" t="s">
        <v>159</v>
      </c>
      <c r="B31" s="7" t="s">
        <v>65</v>
      </c>
      <c r="C31" s="7" t="s">
        <v>23</v>
      </c>
      <c r="D31" s="7" t="s">
        <v>160</v>
      </c>
      <c r="E31" s="8">
        <v>1</v>
      </c>
      <c r="F31" s="7" t="s">
        <v>174</v>
      </c>
      <c r="G31" s="9">
        <v>895000</v>
      </c>
      <c r="H31" s="7" t="s">
        <v>175</v>
      </c>
      <c r="I31" s="28" t="s">
        <v>176</v>
      </c>
      <c r="J31" s="8" t="s">
        <v>141</v>
      </c>
      <c r="K31" s="8" t="s">
        <v>141</v>
      </c>
      <c r="L31" s="7" t="s">
        <v>177</v>
      </c>
      <c r="M31" s="7" t="s">
        <v>178</v>
      </c>
      <c r="N31" s="7" t="s">
        <v>179</v>
      </c>
      <c r="O31" s="7" t="s">
        <v>180</v>
      </c>
      <c r="P31" s="7" t="s">
        <v>32</v>
      </c>
      <c r="Q31" s="7" t="s">
        <v>181</v>
      </c>
    </row>
    <row r="32" spans="1:17" s="19" customFormat="1" ht="33.75" x14ac:dyDescent="0.2">
      <c r="A32" s="7" t="s">
        <v>159</v>
      </c>
      <c r="B32" s="7" t="s">
        <v>65</v>
      </c>
      <c r="C32" s="7" t="s">
        <v>118</v>
      </c>
      <c r="D32" s="7" t="s">
        <v>160</v>
      </c>
      <c r="E32" s="8">
        <v>1</v>
      </c>
      <c r="F32" s="7" t="s">
        <v>182</v>
      </c>
      <c r="G32" s="9">
        <v>900000</v>
      </c>
      <c r="H32" s="7" t="s">
        <v>183</v>
      </c>
      <c r="I32" s="28" t="s">
        <v>184</v>
      </c>
      <c r="J32" s="8" t="s">
        <v>141</v>
      </c>
      <c r="K32" s="8" t="s">
        <v>141</v>
      </c>
      <c r="L32" s="7" t="s">
        <v>185</v>
      </c>
      <c r="M32" s="7" t="s">
        <v>186</v>
      </c>
      <c r="N32" s="7" t="s">
        <v>187</v>
      </c>
      <c r="O32" s="7" t="s">
        <v>40</v>
      </c>
      <c r="P32" s="7" t="s">
        <v>32</v>
      </c>
      <c r="Q32" s="7" t="s">
        <v>64</v>
      </c>
    </row>
    <row r="33" spans="1:17" s="10" customFormat="1" ht="12.75" x14ac:dyDescent="0.2">
      <c r="A33" s="20" t="s">
        <v>188</v>
      </c>
      <c r="E33" s="11">
        <f>SUM(E29:E32)</f>
        <v>4</v>
      </c>
      <c r="G33" s="12">
        <f>SUM(G29:G32)</f>
        <v>6634000</v>
      </c>
      <c r="I33" s="30"/>
      <c r="J33" s="11">
        <f t="shared" ref="J33:K33" si="1">SUM(J29:J32)</f>
        <v>0</v>
      </c>
      <c r="K33" s="11">
        <f t="shared" si="1"/>
        <v>0</v>
      </c>
    </row>
    <row r="34" spans="1:17" s="19" customFormat="1" ht="56.25" x14ac:dyDescent="0.2">
      <c r="A34" s="7" t="s">
        <v>21</v>
      </c>
      <c r="B34" s="7" t="s">
        <v>65</v>
      </c>
      <c r="C34" s="7" t="s">
        <v>23</v>
      </c>
      <c r="D34" s="7" t="s">
        <v>189</v>
      </c>
      <c r="E34" s="8">
        <v>1</v>
      </c>
      <c r="F34" s="7" t="s">
        <v>190</v>
      </c>
      <c r="G34" s="9">
        <v>1099065</v>
      </c>
      <c r="H34" s="7" t="s">
        <v>191</v>
      </c>
      <c r="I34" s="29" t="s">
        <v>192</v>
      </c>
      <c r="J34" s="8">
        <v>0</v>
      </c>
      <c r="K34" s="8">
        <v>0</v>
      </c>
      <c r="L34" s="7" t="s">
        <v>193</v>
      </c>
      <c r="M34" s="7" t="s">
        <v>194</v>
      </c>
      <c r="N34" s="7" t="s">
        <v>195</v>
      </c>
      <c r="O34" s="7" t="s">
        <v>196</v>
      </c>
      <c r="P34" s="7" t="s">
        <v>32</v>
      </c>
      <c r="Q34" s="7" t="s">
        <v>197</v>
      </c>
    </row>
    <row r="35" spans="1:17" s="19" customFormat="1" ht="45" x14ac:dyDescent="0.2">
      <c r="A35" s="7" t="s">
        <v>21</v>
      </c>
      <c r="B35" s="7" t="s">
        <v>65</v>
      </c>
      <c r="C35" s="7" t="s">
        <v>23</v>
      </c>
      <c r="D35" s="7" t="s">
        <v>189</v>
      </c>
      <c r="E35" s="8">
        <v>1</v>
      </c>
      <c r="F35" s="7" t="s">
        <v>198</v>
      </c>
      <c r="G35" s="9">
        <v>2069779</v>
      </c>
      <c r="H35" s="7" t="s">
        <v>199</v>
      </c>
      <c r="I35" s="28" t="s">
        <v>200</v>
      </c>
      <c r="J35" s="8">
        <v>0</v>
      </c>
      <c r="K35" s="8">
        <v>0</v>
      </c>
      <c r="L35" s="7" t="s">
        <v>201</v>
      </c>
      <c r="M35" s="7" t="s">
        <v>202</v>
      </c>
      <c r="N35" s="7" t="s">
        <v>203</v>
      </c>
      <c r="O35" s="7" t="s">
        <v>40</v>
      </c>
      <c r="P35" s="7" t="s">
        <v>32</v>
      </c>
      <c r="Q35" s="7" t="s">
        <v>151</v>
      </c>
    </row>
    <row r="36" spans="1:17" s="19" customFormat="1" ht="33.75" x14ac:dyDescent="0.2">
      <c r="A36" s="7" t="s">
        <v>21</v>
      </c>
      <c r="B36" s="7" t="s">
        <v>65</v>
      </c>
      <c r="C36" s="7" t="s">
        <v>23</v>
      </c>
      <c r="D36" s="7" t="s">
        <v>189</v>
      </c>
      <c r="E36" s="8">
        <v>1</v>
      </c>
      <c r="F36" s="7" t="s">
        <v>204</v>
      </c>
      <c r="G36" s="9">
        <v>17000000</v>
      </c>
      <c r="H36" s="7" t="s">
        <v>205</v>
      </c>
      <c r="I36" s="28" t="s">
        <v>206</v>
      </c>
      <c r="J36" s="8">
        <v>0</v>
      </c>
      <c r="K36" s="8">
        <v>0</v>
      </c>
      <c r="L36" s="7" t="s">
        <v>207</v>
      </c>
      <c r="M36" s="7" t="s">
        <v>208</v>
      </c>
      <c r="N36" s="7" t="s">
        <v>209</v>
      </c>
      <c r="O36" s="7" t="s">
        <v>40</v>
      </c>
      <c r="P36" s="7" t="s">
        <v>32</v>
      </c>
      <c r="Q36" s="7" t="s">
        <v>64</v>
      </c>
    </row>
    <row r="37" spans="1:17" s="19" customFormat="1" ht="22.5" x14ac:dyDescent="0.2">
      <c r="A37" s="7" t="s">
        <v>21</v>
      </c>
      <c r="B37" s="7" t="s">
        <v>65</v>
      </c>
      <c r="C37" s="7" t="s">
        <v>23</v>
      </c>
      <c r="D37" s="7" t="s">
        <v>189</v>
      </c>
      <c r="E37" s="8">
        <v>1</v>
      </c>
      <c r="F37" s="7" t="s">
        <v>210</v>
      </c>
      <c r="G37" s="9">
        <v>1135000</v>
      </c>
      <c r="H37" s="7" t="s">
        <v>211</v>
      </c>
      <c r="I37" s="28" t="s">
        <v>212</v>
      </c>
      <c r="J37" s="8">
        <v>0</v>
      </c>
      <c r="K37" s="8">
        <v>0</v>
      </c>
      <c r="L37" s="7" t="s">
        <v>213</v>
      </c>
      <c r="M37" s="7" t="s">
        <v>214</v>
      </c>
      <c r="N37" s="7" t="s">
        <v>215</v>
      </c>
      <c r="O37" s="7" t="s">
        <v>40</v>
      </c>
      <c r="P37" s="7" t="s">
        <v>216</v>
      </c>
      <c r="Q37" s="7" t="s">
        <v>41</v>
      </c>
    </row>
    <row r="38" spans="1:17" s="19" customFormat="1" ht="33.75" x14ac:dyDescent="0.2">
      <c r="A38" s="7" t="s">
        <v>21</v>
      </c>
      <c r="B38" s="7" t="s">
        <v>65</v>
      </c>
      <c r="C38" s="7" t="s">
        <v>118</v>
      </c>
      <c r="D38" s="7" t="s">
        <v>189</v>
      </c>
      <c r="E38" s="8">
        <v>1</v>
      </c>
      <c r="F38" s="7" t="s">
        <v>217</v>
      </c>
      <c r="G38" s="9">
        <v>16407444</v>
      </c>
      <c r="H38" s="7" t="s">
        <v>218</v>
      </c>
      <c r="I38" s="28" t="s">
        <v>219</v>
      </c>
      <c r="J38" s="8">
        <v>0</v>
      </c>
      <c r="K38" s="8">
        <v>0</v>
      </c>
      <c r="L38" s="7"/>
      <c r="M38" s="7"/>
      <c r="N38" s="7"/>
      <c r="O38" s="7"/>
      <c r="P38" s="7"/>
      <c r="Q38" s="7"/>
    </row>
    <row r="39" spans="1:17" s="19" customFormat="1" ht="45" x14ac:dyDescent="0.2">
      <c r="A39" s="7" t="s">
        <v>21</v>
      </c>
      <c r="B39" s="7" t="s">
        <v>65</v>
      </c>
      <c r="C39" s="7" t="s">
        <v>118</v>
      </c>
      <c r="D39" s="7" t="s">
        <v>189</v>
      </c>
      <c r="E39" s="8">
        <v>1</v>
      </c>
      <c r="F39" s="7" t="s">
        <v>220</v>
      </c>
      <c r="G39" s="9">
        <v>1800000</v>
      </c>
      <c r="H39" s="7" t="s">
        <v>221</v>
      </c>
      <c r="I39" s="28" t="s">
        <v>222</v>
      </c>
      <c r="J39" s="8">
        <v>0</v>
      </c>
      <c r="K39" s="8">
        <v>0</v>
      </c>
      <c r="L39" s="7" t="s">
        <v>223</v>
      </c>
      <c r="M39" s="7" t="s">
        <v>224</v>
      </c>
      <c r="N39" s="7" t="s">
        <v>225</v>
      </c>
      <c r="O39" s="7" t="s">
        <v>40</v>
      </c>
      <c r="P39" s="7" t="s">
        <v>32</v>
      </c>
      <c r="Q39" s="7" t="s">
        <v>151</v>
      </c>
    </row>
    <row r="40" spans="1:17" s="19" customFormat="1" ht="22.5" x14ac:dyDescent="0.2">
      <c r="A40" s="7" t="s">
        <v>21</v>
      </c>
      <c r="B40" s="7" t="s">
        <v>65</v>
      </c>
      <c r="C40" s="7" t="s">
        <v>118</v>
      </c>
      <c r="D40" s="7" t="s">
        <v>189</v>
      </c>
      <c r="E40" s="8">
        <v>1</v>
      </c>
      <c r="F40" s="7" t="s">
        <v>226</v>
      </c>
      <c r="G40" s="9">
        <v>7500000</v>
      </c>
      <c r="H40" s="7" t="s">
        <v>227</v>
      </c>
      <c r="I40" s="28" t="s">
        <v>228</v>
      </c>
      <c r="J40" s="8">
        <v>0</v>
      </c>
      <c r="K40" s="8">
        <v>0</v>
      </c>
      <c r="L40" s="7" t="s">
        <v>229</v>
      </c>
      <c r="M40" s="7" t="s">
        <v>230</v>
      </c>
      <c r="N40" s="7" t="s">
        <v>231</v>
      </c>
      <c r="O40" s="7" t="s">
        <v>40</v>
      </c>
      <c r="P40" s="7" t="s">
        <v>32</v>
      </c>
      <c r="Q40" s="7" t="s">
        <v>151</v>
      </c>
    </row>
    <row r="41" spans="1:17" s="19" customFormat="1" ht="22.5" x14ac:dyDescent="0.2">
      <c r="A41" s="7" t="s">
        <v>21</v>
      </c>
      <c r="B41" s="7" t="s">
        <v>65</v>
      </c>
      <c r="C41" s="7" t="s">
        <v>118</v>
      </c>
      <c r="D41" s="7" t="s">
        <v>189</v>
      </c>
      <c r="E41" s="8">
        <v>1</v>
      </c>
      <c r="F41" s="7" t="s">
        <v>232</v>
      </c>
      <c r="G41" s="9">
        <v>1425632</v>
      </c>
      <c r="H41" s="7" t="s">
        <v>218</v>
      </c>
      <c r="I41" s="28" t="s">
        <v>233</v>
      </c>
      <c r="J41" s="8">
        <v>0</v>
      </c>
      <c r="K41" s="8">
        <v>0</v>
      </c>
      <c r="L41" s="7"/>
      <c r="M41" s="7"/>
      <c r="N41" s="7"/>
      <c r="O41" s="7"/>
      <c r="P41" s="7"/>
      <c r="Q41" s="7"/>
    </row>
    <row r="42" spans="1:17" s="19" customFormat="1" ht="22.5" x14ac:dyDescent="0.2">
      <c r="A42" s="7" t="s">
        <v>21</v>
      </c>
      <c r="B42" s="7" t="s">
        <v>65</v>
      </c>
      <c r="C42" s="7" t="s">
        <v>118</v>
      </c>
      <c r="D42" s="7" t="s">
        <v>189</v>
      </c>
      <c r="E42" s="8">
        <v>1</v>
      </c>
      <c r="F42" s="7" t="s">
        <v>234</v>
      </c>
      <c r="G42" s="9">
        <v>1846815</v>
      </c>
      <c r="H42" s="7" t="s">
        <v>218</v>
      </c>
      <c r="I42" s="28" t="s">
        <v>235</v>
      </c>
      <c r="J42" s="8">
        <v>0</v>
      </c>
      <c r="K42" s="8">
        <v>0</v>
      </c>
      <c r="L42" s="7"/>
      <c r="M42" s="7"/>
      <c r="N42" s="7"/>
      <c r="O42" s="7"/>
      <c r="P42" s="7"/>
      <c r="Q42" s="7"/>
    </row>
    <row r="43" spans="1:17" s="10" customFormat="1" ht="12.75" x14ac:dyDescent="0.2">
      <c r="A43" s="20" t="s">
        <v>236</v>
      </c>
      <c r="E43" s="11">
        <f>SUM(E34:E42)</f>
        <v>9</v>
      </c>
      <c r="G43" s="12">
        <f>SUM(G34:G42)</f>
        <v>50283735</v>
      </c>
      <c r="I43" s="30"/>
      <c r="J43" s="11">
        <f t="shared" ref="J43:K43" si="2">SUM(J34:J42)</f>
        <v>0</v>
      </c>
      <c r="K43" s="11">
        <f t="shared" si="2"/>
        <v>0</v>
      </c>
    </row>
    <row r="44" spans="1:17" s="19" customFormat="1" ht="33.75" x14ac:dyDescent="0.2">
      <c r="A44" s="7" t="s">
        <v>21</v>
      </c>
      <c r="B44" s="7" t="s">
        <v>22</v>
      </c>
      <c r="C44" s="7" t="s">
        <v>126</v>
      </c>
      <c r="D44" s="7" t="s">
        <v>189</v>
      </c>
      <c r="E44" s="8">
        <v>1</v>
      </c>
      <c r="F44" s="7" t="s">
        <v>237</v>
      </c>
      <c r="G44" s="9">
        <v>677600</v>
      </c>
      <c r="H44" s="7" t="s">
        <v>238</v>
      </c>
      <c r="I44" s="28" t="s">
        <v>239</v>
      </c>
      <c r="J44" s="8">
        <v>0</v>
      </c>
      <c r="K44" s="8">
        <v>3</v>
      </c>
      <c r="L44" s="7" t="s">
        <v>114</v>
      </c>
      <c r="M44" s="7" t="s">
        <v>115</v>
      </c>
      <c r="N44" s="7" t="s">
        <v>116</v>
      </c>
      <c r="O44" s="7" t="s">
        <v>40</v>
      </c>
      <c r="P44" s="7" t="s">
        <v>32</v>
      </c>
      <c r="Q44" s="7" t="s">
        <v>117</v>
      </c>
    </row>
    <row r="45" spans="1:17" s="19" customFormat="1" ht="33.75" x14ac:dyDescent="0.2">
      <c r="A45" s="7" t="s">
        <v>21</v>
      </c>
      <c r="B45" s="7" t="s">
        <v>22</v>
      </c>
      <c r="C45" s="7" t="s">
        <v>126</v>
      </c>
      <c r="D45" s="7" t="s">
        <v>189</v>
      </c>
      <c r="E45" s="8">
        <v>1</v>
      </c>
      <c r="F45" s="7" t="s">
        <v>240</v>
      </c>
      <c r="G45" s="9">
        <v>678634</v>
      </c>
      <c r="H45" s="7" t="s">
        <v>241</v>
      </c>
      <c r="I45" s="28" t="s">
        <v>242</v>
      </c>
      <c r="J45" s="8">
        <v>0</v>
      </c>
      <c r="K45" s="8">
        <v>3</v>
      </c>
      <c r="L45" s="7" t="s">
        <v>114</v>
      </c>
      <c r="M45" s="7" t="s">
        <v>115</v>
      </c>
      <c r="N45" s="7" t="s">
        <v>116</v>
      </c>
      <c r="O45" s="7" t="s">
        <v>40</v>
      </c>
      <c r="P45" s="7" t="s">
        <v>32</v>
      </c>
      <c r="Q45" s="7" t="s">
        <v>117</v>
      </c>
    </row>
    <row r="46" spans="1:17" s="19" customFormat="1" ht="22.5" x14ac:dyDescent="0.2">
      <c r="A46" s="7" t="s">
        <v>21</v>
      </c>
      <c r="B46" s="7" t="s">
        <v>22</v>
      </c>
      <c r="C46" s="7" t="s">
        <v>126</v>
      </c>
      <c r="D46" s="7" t="s">
        <v>189</v>
      </c>
      <c r="E46" s="8">
        <v>1</v>
      </c>
      <c r="F46" s="7" t="s">
        <v>243</v>
      </c>
      <c r="G46" s="9">
        <v>913797</v>
      </c>
      <c r="H46" s="7" t="s">
        <v>244</v>
      </c>
      <c r="I46" s="28" t="s">
        <v>245</v>
      </c>
      <c r="J46" s="8">
        <v>0</v>
      </c>
      <c r="K46" s="8">
        <v>5</v>
      </c>
      <c r="L46" s="7" t="s">
        <v>246</v>
      </c>
      <c r="M46" s="7" t="s">
        <v>247</v>
      </c>
      <c r="N46" s="7" t="s">
        <v>248</v>
      </c>
      <c r="O46" s="7" t="s">
        <v>40</v>
      </c>
      <c r="P46" s="7" t="s">
        <v>216</v>
      </c>
      <c r="Q46" s="7" t="s">
        <v>249</v>
      </c>
    </row>
    <row r="47" spans="1:17" s="19" customFormat="1" ht="22.5" x14ac:dyDescent="0.2">
      <c r="A47" s="7" t="s">
        <v>21</v>
      </c>
      <c r="B47" s="7" t="s">
        <v>65</v>
      </c>
      <c r="C47" s="7" t="s">
        <v>126</v>
      </c>
      <c r="D47" s="7" t="s">
        <v>189</v>
      </c>
      <c r="E47" s="8">
        <v>1</v>
      </c>
      <c r="F47" s="7" t="s">
        <v>250</v>
      </c>
      <c r="G47" s="9">
        <v>7933490</v>
      </c>
      <c r="H47" s="7" t="s">
        <v>251</v>
      </c>
      <c r="I47" s="28" t="s">
        <v>252</v>
      </c>
      <c r="J47" s="8">
        <v>0</v>
      </c>
      <c r="K47" s="8">
        <v>56</v>
      </c>
      <c r="L47" s="7" t="s">
        <v>253</v>
      </c>
      <c r="M47" s="7" t="s">
        <v>254</v>
      </c>
      <c r="N47" s="7" t="s">
        <v>255</v>
      </c>
      <c r="O47" s="7" t="s">
        <v>40</v>
      </c>
      <c r="P47" s="7" t="s">
        <v>32</v>
      </c>
      <c r="Q47" s="7" t="s">
        <v>151</v>
      </c>
    </row>
    <row r="48" spans="1:17" s="19" customFormat="1" ht="22.5" x14ac:dyDescent="0.2">
      <c r="A48" s="7" t="s">
        <v>21</v>
      </c>
      <c r="B48" s="7" t="s">
        <v>65</v>
      </c>
      <c r="C48" s="7" t="s">
        <v>126</v>
      </c>
      <c r="D48" s="7" t="s">
        <v>189</v>
      </c>
      <c r="E48" s="8">
        <v>1</v>
      </c>
      <c r="F48" s="7" t="s">
        <v>256</v>
      </c>
      <c r="G48" s="9">
        <v>976016</v>
      </c>
      <c r="H48" s="7" t="s">
        <v>257</v>
      </c>
      <c r="I48" s="28" t="s">
        <v>258</v>
      </c>
      <c r="J48" s="8">
        <v>0</v>
      </c>
      <c r="K48" s="8">
        <v>4</v>
      </c>
      <c r="L48" s="7" t="s">
        <v>259</v>
      </c>
      <c r="M48" s="7" t="s">
        <v>260</v>
      </c>
      <c r="N48" s="7" t="s">
        <v>261</v>
      </c>
      <c r="O48" s="7" t="s">
        <v>40</v>
      </c>
      <c r="P48" s="7" t="s">
        <v>216</v>
      </c>
      <c r="Q48" s="7" t="s">
        <v>262</v>
      </c>
    </row>
    <row r="49" spans="1:17" s="19" customFormat="1" ht="22.5" x14ac:dyDescent="0.2">
      <c r="A49" s="7" t="s">
        <v>21</v>
      </c>
      <c r="B49" s="7" t="s">
        <v>65</v>
      </c>
      <c r="C49" s="7" t="s">
        <v>126</v>
      </c>
      <c r="D49" s="7" t="s">
        <v>189</v>
      </c>
      <c r="E49" s="8">
        <v>1</v>
      </c>
      <c r="F49" s="7" t="s">
        <v>263</v>
      </c>
      <c r="G49" s="9">
        <v>877514</v>
      </c>
      <c r="H49" s="7" t="s">
        <v>264</v>
      </c>
      <c r="I49" s="28" t="s">
        <v>265</v>
      </c>
      <c r="J49" s="8">
        <v>0</v>
      </c>
      <c r="K49" s="8">
        <v>4</v>
      </c>
      <c r="L49" s="7" t="s">
        <v>259</v>
      </c>
      <c r="M49" s="7" t="s">
        <v>260</v>
      </c>
      <c r="N49" s="7" t="s">
        <v>261</v>
      </c>
      <c r="O49" s="7" t="s">
        <v>40</v>
      </c>
      <c r="P49" s="7" t="s">
        <v>216</v>
      </c>
      <c r="Q49" s="7" t="s">
        <v>262</v>
      </c>
    </row>
    <row r="50" spans="1:17" s="19" customFormat="1" ht="22.5" x14ac:dyDescent="0.2">
      <c r="A50" s="7" t="s">
        <v>21</v>
      </c>
      <c r="B50" s="7" t="s">
        <v>65</v>
      </c>
      <c r="C50" s="7" t="s">
        <v>126</v>
      </c>
      <c r="D50" s="7" t="s">
        <v>189</v>
      </c>
      <c r="E50" s="8">
        <v>1</v>
      </c>
      <c r="F50" s="7" t="s">
        <v>266</v>
      </c>
      <c r="G50" s="9">
        <v>1628101</v>
      </c>
      <c r="H50" s="7" t="s">
        <v>267</v>
      </c>
      <c r="I50" s="28" t="s">
        <v>268</v>
      </c>
      <c r="J50" s="8">
        <v>0</v>
      </c>
      <c r="K50" s="8">
        <v>4</v>
      </c>
      <c r="L50" s="7" t="s">
        <v>269</v>
      </c>
      <c r="M50" s="7" t="s">
        <v>270</v>
      </c>
      <c r="N50" s="7" t="s">
        <v>271</v>
      </c>
      <c r="O50" s="7" t="s">
        <v>40</v>
      </c>
      <c r="P50" s="7" t="s">
        <v>272</v>
      </c>
      <c r="Q50" s="7" t="s">
        <v>273</v>
      </c>
    </row>
    <row r="51" spans="1:17" s="19" customFormat="1" ht="33.75" x14ac:dyDescent="0.2">
      <c r="A51" s="7" t="s">
        <v>21</v>
      </c>
      <c r="B51" s="7" t="s">
        <v>65</v>
      </c>
      <c r="C51" s="7" t="s">
        <v>126</v>
      </c>
      <c r="D51" s="7" t="s">
        <v>189</v>
      </c>
      <c r="E51" s="8">
        <v>1</v>
      </c>
      <c r="F51" s="7" t="s">
        <v>274</v>
      </c>
      <c r="G51" s="9">
        <v>5968100</v>
      </c>
      <c r="H51" s="7" t="s">
        <v>275</v>
      </c>
      <c r="I51" s="28" t="s">
        <v>276</v>
      </c>
      <c r="J51" s="8">
        <v>0</v>
      </c>
      <c r="K51" s="8">
        <v>97</v>
      </c>
      <c r="L51" s="7" t="s">
        <v>37</v>
      </c>
      <c r="M51" s="7" t="s">
        <v>277</v>
      </c>
      <c r="N51" s="7" t="s">
        <v>278</v>
      </c>
      <c r="O51" s="7" t="s">
        <v>40</v>
      </c>
      <c r="P51" s="7" t="s">
        <v>32</v>
      </c>
      <c r="Q51" s="7" t="s">
        <v>41</v>
      </c>
    </row>
    <row r="52" spans="1:17" s="19" customFormat="1" ht="22.5" x14ac:dyDescent="0.2">
      <c r="A52" s="7" t="s">
        <v>21</v>
      </c>
      <c r="B52" s="7" t="s">
        <v>65</v>
      </c>
      <c r="C52" s="7" t="s">
        <v>126</v>
      </c>
      <c r="D52" s="7" t="s">
        <v>189</v>
      </c>
      <c r="E52" s="8">
        <v>1</v>
      </c>
      <c r="F52" s="7" t="s">
        <v>279</v>
      </c>
      <c r="G52" s="9">
        <v>1380000</v>
      </c>
      <c r="H52" s="7" t="s">
        <v>280</v>
      </c>
      <c r="I52" s="28" t="s">
        <v>281</v>
      </c>
      <c r="J52" s="8">
        <v>0</v>
      </c>
      <c r="K52" s="8">
        <v>5</v>
      </c>
      <c r="L52" s="7" t="s">
        <v>282</v>
      </c>
      <c r="M52" s="7" t="s">
        <v>283</v>
      </c>
      <c r="N52" s="7" t="s">
        <v>284</v>
      </c>
      <c r="O52" s="7" t="s">
        <v>40</v>
      </c>
      <c r="P52" s="7" t="s">
        <v>32</v>
      </c>
      <c r="Q52" s="7" t="s">
        <v>41</v>
      </c>
    </row>
    <row r="53" spans="1:17" s="24" customFormat="1" ht="22.5" x14ac:dyDescent="0.2">
      <c r="A53" s="21" t="s">
        <v>21</v>
      </c>
      <c r="B53" s="21" t="s">
        <v>65</v>
      </c>
      <c r="C53" s="21" t="s">
        <v>126</v>
      </c>
      <c r="D53" s="21" t="s">
        <v>189</v>
      </c>
      <c r="E53" s="22">
        <v>1</v>
      </c>
      <c r="F53" s="21" t="s">
        <v>285</v>
      </c>
      <c r="G53" s="23">
        <v>48246251</v>
      </c>
      <c r="H53" s="21" t="s">
        <v>286</v>
      </c>
      <c r="I53" s="31" t="s">
        <v>287</v>
      </c>
      <c r="J53" s="22" t="s">
        <v>141</v>
      </c>
      <c r="K53" s="22">
        <v>362</v>
      </c>
      <c r="L53" s="21" t="s">
        <v>90</v>
      </c>
      <c r="M53" s="21" t="s">
        <v>91</v>
      </c>
      <c r="N53" s="21" t="s">
        <v>30</v>
      </c>
      <c r="O53" s="21" t="s">
        <v>31</v>
      </c>
      <c r="P53" s="21" t="s">
        <v>32</v>
      </c>
      <c r="Q53" s="21" t="s">
        <v>33</v>
      </c>
    </row>
    <row r="54" spans="1:17" s="19" customFormat="1" ht="67.5" x14ac:dyDescent="0.2">
      <c r="A54" s="7" t="s">
        <v>21</v>
      </c>
      <c r="B54" s="7" t="s">
        <v>65</v>
      </c>
      <c r="C54" s="7" t="s">
        <v>126</v>
      </c>
      <c r="D54" s="7" t="s">
        <v>189</v>
      </c>
      <c r="E54" s="8">
        <v>1</v>
      </c>
      <c r="F54" s="7" t="s">
        <v>288</v>
      </c>
      <c r="G54" s="9">
        <v>516722</v>
      </c>
      <c r="H54" s="7" t="s">
        <v>289</v>
      </c>
      <c r="I54" s="29" t="s">
        <v>290</v>
      </c>
      <c r="J54" s="8">
        <v>0</v>
      </c>
      <c r="K54" s="8">
        <v>4</v>
      </c>
      <c r="L54" s="7" t="s">
        <v>291</v>
      </c>
      <c r="M54" s="7" t="s">
        <v>292</v>
      </c>
      <c r="N54" s="7" t="s">
        <v>293</v>
      </c>
      <c r="O54" s="7" t="s">
        <v>40</v>
      </c>
      <c r="P54" s="7" t="s">
        <v>32</v>
      </c>
      <c r="Q54" s="7" t="s">
        <v>86</v>
      </c>
    </row>
    <row r="55" spans="1:17" s="19" customFormat="1" ht="22.5" x14ac:dyDescent="0.2">
      <c r="A55" s="7" t="s">
        <v>21</v>
      </c>
      <c r="B55" s="7" t="s">
        <v>65</v>
      </c>
      <c r="C55" s="7" t="s">
        <v>126</v>
      </c>
      <c r="D55" s="7" t="s">
        <v>189</v>
      </c>
      <c r="E55" s="8">
        <v>1</v>
      </c>
      <c r="F55" s="7" t="s">
        <v>294</v>
      </c>
      <c r="G55" s="9">
        <v>924992</v>
      </c>
      <c r="H55" s="7" t="s">
        <v>295</v>
      </c>
      <c r="I55" s="28" t="s">
        <v>296</v>
      </c>
      <c r="J55" s="8">
        <v>0</v>
      </c>
      <c r="K55" s="8">
        <v>6</v>
      </c>
      <c r="L55" s="7" t="s">
        <v>297</v>
      </c>
      <c r="M55" s="7" t="s">
        <v>298</v>
      </c>
      <c r="N55" s="7" t="s">
        <v>299</v>
      </c>
      <c r="O55" s="7" t="s">
        <v>300</v>
      </c>
      <c r="P55" s="7" t="s">
        <v>32</v>
      </c>
      <c r="Q55" s="7" t="s">
        <v>301</v>
      </c>
    </row>
    <row r="56" spans="1:17" s="19" customFormat="1" ht="22.5" x14ac:dyDescent="0.2">
      <c r="A56" s="7" t="s">
        <v>21</v>
      </c>
      <c r="B56" s="7" t="s">
        <v>65</v>
      </c>
      <c r="C56" s="7" t="s">
        <v>126</v>
      </c>
      <c r="D56" s="7" t="s">
        <v>189</v>
      </c>
      <c r="E56" s="8">
        <v>1</v>
      </c>
      <c r="F56" s="7" t="s">
        <v>302</v>
      </c>
      <c r="G56" s="9">
        <v>993378</v>
      </c>
      <c r="H56" s="7" t="s">
        <v>303</v>
      </c>
      <c r="I56" s="28" t="s">
        <v>304</v>
      </c>
      <c r="J56" s="8">
        <v>0</v>
      </c>
      <c r="K56" s="8">
        <v>30</v>
      </c>
      <c r="L56" s="7" t="s">
        <v>246</v>
      </c>
      <c r="M56" s="7" t="s">
        <v>247</v>
      </c>
      <c r="N56" s="7" t="s">
        <v>248</v>
      </c>
      <c r="O56" s="7" t="s">
        <v>40</v>
      </c>
      <c r="P56" s="7" t="s">
        <v>216</v>
      </c>
      <c r="Q56" s="7" t="s">
        <v>249</v>
      </c>
    </row>
    <row r="57" spans="1:17" s="19" customFormat="1" ht="45" x14ac:dyDescent="0.2">
      <c r="A57" s="7" t="s">
        <v>21</v>
      </c>
      <c r="B57" s="7" t="s">
        <v>65</v>
      </c>
      <c r="C57" s="7" t="s">
        <v>126</v>
      </c>
      <c r="D57" s="7" t="s">
        <v>189</v>
      </c>
      <c r="E57" s="8">
        <v>1</v>
      </c>
      <c r="F57" s="7" t="s">
        <v>305</v>
      </c>
      <c r="G57" s="9">
        <v>522708</v>
      </c>
      <c r="H57" s="7" t="s">
        <v>306</v>
      </c>
      <c r="I57" s="28" t="s">
        <v>307</v>
      </c>
      <c r="J57" s="8">
        <v>0</v>
      </c>
      <c r="K57" s="8">
        <v>3</v>
      </c>
      <c r="L57" s="7" t="s">
        <v>246</v>
      </c>
      <c r="M57" s="7" t="s">
        <v>247</v>
      </c>
      <c r="N57" s="7" t="s">
        <v>248</v>
      </c>
      <c r="O57" s="7" t="s">
        <v>40</v>
      </c>
      <c r="P57" s="7" t="s">
        <v>216</v>
      </c>
      <c r="Q57" s="7" t="s">
        <v>249</v>
      </c>
    </row>
    <row r="58" spans="1:17" s="19" customFormat="1" ht="22.5" x14ac:dyDescent="0.2">
      <c r="A58" s="7" t="s">
        <v>21</v>
      </c>
      <c r="B58" s="7" t="s">
        <v>65</v>
      </c>
      <c r="C58" s="7" t="s">
        <v>126</v>
      </c>
      <c r="D58" s="7" t="s">
        <v>189</v>
      </c>
      <c r="E58" s="8">
        <v>1</v>
      </c>
      <c r="F58" s="7" t="s">
        <v>308</v>
      </c>
      <c r="G58" s="9">
        <v>824412</v>
      </c>
      <c r="H58" s="7" t="s">
        <v>309</v>
      </c>
      <c r="I58" s="28" t="s">
        <v>310</v>
      </c>
      <c r="J58" s="8">
        <v>0</v>
      </c>
      <c r="K58" s="8">
        <v>8</v>
      </c>
      <c r="L58" s="7" t="s">
        <v>207</v>
      </c>
      <c r="M58" s="7" t="s">
        <v>311</v>
      </c>
      <c r="N58" s="7" t="s">
        <v>312</v>
      </c>
      <c r="O58" s="7" t="s">
        <v>40</v>
      </c>
      <c r="P58" s="7" t="s">
        <v>216</v>
      </c>
      <c r="Q58" s="7" t="s">
        <v>313</v>
      </c>
    </row>
    <row r="59" spans="1:17" s="19" customFormat="1" ht="22.5" x14ac:dyDescent="0.2">
      <c r="A59" s="7" t="s">
        <v>21</v>
      </c>
      <c r="B59" s="7" t="s">
        <v>65</v>
      </c>
      <c r="C59" s="7" t="s">
        <v>126</v>
      </c>
      <c r="D59" s="7" t="s">
        <v>189</v>
      </c>
      <c r="E59" s="8">
        <v>1</v>
      </c>
      <c r="F59" s="7" t="s">
        <v>314</v>
      </c>
      <c r="G59" s="9">
        <v>818443</v>
      </c>
      <c r="H59" s="7" t="s">
        <v>315</v>
      </c>
      <c r="I59" s="28" t="s">
        <v>316</v>
      </c>
      <c r="J59" s="8">
        <v>0</v>
      </c>
      <c r="K59" s="8">
        <v>4</v>
      </c>
      <c r="L59" s="7" t="s">
        <v>317</v>
      </c>
      <c r="M59" s="7" t="s">
        <v>318</v>
      </c>
      <c r="N59" s="7" t="s">
        <v>319</v>
      </c>
      <c r="O59" s="7" t="s">
        <v>40</v>
      </c>
      <c r="P59" s="7" t="s">
        <v>32</v>
      </c>
      <c r="Q59" s="7" t="s">
        <v>41</v>
      </c>
    </row>
    <row r="60" spans="1:17" s="19" customFormat="1" ht="22.5" x14ac:dyDescent="0.2">
      <c r="A60" s="7" t="s">
        <v>21</v>
      </c>
      <c r="B60" s="7" t="s">
        <v>65</v>
      </c>
      <c r="C60" s="7" t="s">
        <v>126</v>
      </c>
      <c r="D60" s="7" t="s">
        <v>189</v>
      </c>
      <c r="E60" s="8">
        <v>1</v>
      </c>
      <c r="F60" s="7" t="s">
        <v>320</v>
      </c>
      <c r="G60" s="9">
        <v>854139</v>
      </c>
      <c r="H60" s="7" t="s">
        <v>321</v>
      </c>
      <c r="I60" s="28" t="s">
        <v>322</v>
      </c>
      <c r="J60" s="8">
        <v>0</v>
      </c>
      <c r="K60" s="8">
        <v>4</v>
      </c>
      <c r="L60" s="7" t="s">
        <v>246</v>
      </c>
      <c r="M60" s="7" t="s">
        <v>247</v>
      </c>
      <c r="N60" s="7" t="s">
        <v>248</v>
      </c>
      <c r="O60" s="7" t="s">
        <v>40</v>
      </c>
      <c r="P60" s="7" t="s">
        <v>216</v>
      </c>
      <c r="Q60" s="7" t="s">
        <v>249</v>
      </c>
    </row>
    <row r="61" spans="1:17" s="19" customFormat="1" ht="22.5" x14ac:dyDescent="0.2">
      <c r="A61" s="7" t="s">
        <v>21</v>
      </c>
      <c r="B61" s="7" t="s">
        <v>65</v>
      </c>
      <c r="C61" s="7" t="s">
        <v>126</v>
      </c>
      <c r="D61" s="7" t="s">
        <v>189</v>
      </c>
      <c r="E61" s="8">
        <v>1</v>
      </c>
      <c r="F61" s="7" t="s">
        <v>323</v>
      </c>
      <c r="G61" s="9">
        <v>656315</v>
      </c>
      <c r="H61" s="7" t="s">
        <v>324</v>
      </c>
      <c r="I61" s="28" t="s">
        <v>325</v>
      </c>
      <c r="J61" s="8">
        <v>0</v>
      </c>
      <c r="K61" s="8">
        <v>4</v>
      </c>
      <c r="L61" s="7" t="s">
        <v>246</v>
      </c>
      <c r="M61" s="7" t="s">
        <v>247</v>
      </c>
      <c r="N61" s="7" t="s">
        <v>248</v>
      </c>
      <c r="O61" s="7" t="s">
        <v>40</v>
      </c>
      <c r="P61" s="7" t="s">
        <v>216</v>
      </c>
      <c r="Q61" s="7" t="s">
        <v>249</v>
      </c>
    </row>
    <row r="62" spans="1:17" s="10" customFormat="1" ht="12.75" x14ac:dyDescent="0.2">
      <c r="A62" s="20" t="s">
        <v>326</v>
      </c>
      <c r="E62" s="11">
        <f>SUM(E44:E61)</f>
        <v>18</v>
      </c>
      <c r="G62" s="12">
        <f>SUM(G44:G61)</f>
        <v>75390612</v>
      </c>
      <c r="I62" s="30"/>
      <c r="J62" s="11">
        <f t="shared" ref="J62:K62" si="3">SUM(J44:J61)</f>
        <v>0</v>
      </c>
      <c r="K62" s="11">
        <f t="shared" si="3"/>
        <v>606</v>
      </c>
    </row>
    <row r="63" spans="1:17" s="19" customFormat="1" ht="33.75" x14ac:dyDescent="0.2">
      <c r="A63" s="7" t="s">
        <v>21</v>
      </c>
      <c r="B63" s="7" t="s">
        <v>22</v>
      </c>
      <c r="C63" s="7" t="s">
        <v>327</v>
      </c>
      <c r="D63" s="7" t="s">
        <v>189</v>
      </c>
      <c r="E63" s="8">
        <v>1</v>
      </c>
      <c r="F63" s="7" t="s">
        <v>328</v>
      </c>
      <c r="G63" s="9">
        <v>509601</v>
      </c>
      <c r="H63" s="7" t="s">
        <v>329</v>
      </c>
      <c r="I63" s="29" t="s">
        <v>330</v>
      </c>
      <c r="J63" s="8">
        <v>0</v>
      </c>
      <c r="K63" s="8">
        <v>1</v>
      </c>
      <c r="L63" s="7" t="s">
        <v>331</v>
      </c>
      <c r="M63" s="7" t="s">
        <v>332</v>
      </c>
      <c r="N63" s="7" t="s">
        <v>333</v>
      </c>
      <c r="O63" s="7" t="s">
        <v>40</v>
      </c>
      <c r="P63" s="7" t="s">
        <v>32</v>
      </c>
      <c r="Q63" s="7" t="s">
        <v>86</v>
      </c>
    </row>
    <row r="64" spans="1:17" s="19" customFormat="1" ht="22.5" x14ac:dyDescent="0.2">
      <c r="A64" s="7" t="s">
        <v>21</v>
      </c>
      <c r="B64" s="7" t="s">
        <v>65</v>
      </c>
      <c r="C64" s="7" t="s">
        <v>327</v>
      </c>
      <c r="D64" s="7" t="s">
        <v>189</v>
      </c>
      <c r="E64" s="8">
        <v>1</v>
      </c>
      <c r="F64" s="7" t="s">
        <v>334</v>
      </c>
      <c r="G64" s="9">
        <v>597790</v>
      </c>
      <c r="H64" s="7" t="s">
        <v>335</v>
      </c>
      <c r="I64" s="28" t="s">
        <v>336</v>
      </c>
      <c r="J64" s="8">
        <v>0</v>
      </c>
      <c r="K64" s="8">
        <v>1</v>
      </c>
      <c r="L64" s="7" t="s">
        <v>337</v>
      </c>
      <c r="M64" s="7" t="s">
        <v>338</v>
      </c>
      <c r="N64" s="7" t="s">
        <v>339</v>
      </c>
      <c r="O64" s="7" t="s">
        <v>40</v>
      </c>
      <c r="P64" s="7" t="s">
        <v>32</v>
      </c>
      <c r="Q64" s="7" t="s">
        <v>340</v>
      </c>
    </row>
    <row r="65" spans="1:17" s="19" customFormat="1" ht="45" x14ac:dyDescent="0.2">
      <c r="A65" s="7" t="s">
        <v>21</v>
      </c>
      <c r="B65" s="7" t="s">
        <v>65</v>
      </c>
      <c r="C65" s="7" t="s">
        <v>327</v>
      </c>
      <c r="D65" s="7" t="s">
        <v>189</v>
      </c>
      <c r="E65" s="8">
        <v>1</v>
      </c>
      <c r="F65" s="7" t="s">
        <v>341</v>
      </c>
      <c r="G65" s="9">
        <v>543229</v>
      </c>
      <c r="H65" s="7" t="s">
        <v>342</v>
      </c>
      <c r="I65" s="28" t="s">
        <v>343</v>
      </c>
      <c r="J65" s="8">
        <v>0</v>
      </c>
      <c r="K65" s="8">
        <v>2</v>
      </c>
      <c r="L65" s="7" t="s">
        <v>246</v>
      </c>
      <c r="M65" s="7" t="s">
        <v>247</v>
      </c>
      <c r="N65" s="7" t="s">
        <v>248</v>
      </c>
      <c r="O65" s="7" t="s">
        <v>40</v>
      </c>
      <c r="P65" s="7" t="s">
        <v>216</v>
      </c>
      <c r="Q65" s="7" t="s">
        <v>249</v>
      </c>
    </row>
    <row r="66" spans="1:17" s="10" customFormat="1" ht="12.75" x14ac:dyDescent="0.2">
      <c r="A66" s="20" t="s">
        <v>344</v>
      </c>
      <c r="E66" s="11">
        <f>SUM(E63:E65)</f>
        <v>3</v>
      </c>
      <c r="G66" s="12">
        <f>SUM(G63:G65)</f>
        <v>1650620</v>
      </c>
      <c r="I66" s="30"/>
      <c r="J66" s="11">
        <f>SUM(J63:J65)</f>
        <v>0</v>
      </c>
      <c r="K66" s="11">
        <f>SUM(K63:K65)</f>
        <v>4</v>
      </c>
    </row>
    <row r="67" spans="1:17" s="10" customFormat="1" ht="12.75" x14ac:dyDescent="0.2">
      <c r="A67" s="20" t="s">
        <v>345</v>
      </c>
      <c r="E67" s="11">
        <f>SUM(E66,E62,E43,E33,E28,E24,E22)</f>
        <v>52</v>
      </c>
      <c r="G67" s="12">
        <f>SUM(G66,G62,G43,G33,G28,G24,G22)</f>
        <v>180987574</v>
      </c>
      <c r="I67" s="30"/>
      <c r="J67" s="11">
        <f>SUM(J66,J62,J43,J33,J28,J24,J22)</f>
        <v>0</v>
      </c>
      <c r="K67" s="11">
        <f>SUM(K66,K62,K43,K33,K28,K24,K22)</f>
        <v>611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City of Seattle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DPD - Issued Building Permit Stats - Projects Greater than 500K - June 2014</dc:title>
  <dc:creator>Moon Callison</dc:creator>
  <cp:lastModifiedBy>Moon Callison</cp:lastModifiedBy>
  <dcterms:created xsi:type="dcterms:W3CDTF">2014-08-06T22:33:58Z</dcterms:created>
  <dcterms:modified xsi:type="dcterms:W3CDTF">2014-08-06T22:36:58Z</dcterms:modified>
</cp:coreProperties>
</file>