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psS2\Downloads\"/>
    </mc:Choice>
  </mc:AlternateContent>
  <xr:revisionPtr revIDLastSave="0" documentId="13_ncr:1_{C9F12132-9B91-45F1-A5BF-9FDF947A5AE7}" xr6:coauthVersionLast="47" xr6:coauthVersionMax="47" xr10:uidLastSave="{00000000-0000-0000-0000-000000000000}"/>
  <bookViews>
    <workbookView xWindow="-105" yWindow="0" windowWidth="19410" windowHeight="20985" activeTab="2" xr2:uid="{00000000-000D-0000-FFFF-FFFF00000000}"/>
  </bookViews>
  <sheets>
    <sheet name="Monthly NSA" sheetId="2" r:id="rId1"/>
    <sheet name="Annual NSA" sheetId="1" r:id="rId2"/>
    <sheet name="Baseline Forecast, Quarterly" sheetId="7" r:id="rId3"/>
    <sheet name="Baseline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7" l="1"/>
  <c r="H108" i="7"/>
  <c r="G552" i="2"/>
  <c r="G554" i="2"/>
  <c r="H554" i="2"/>
  <c r="N554" i="2"/>
  <c r="N553" i="2"/>
  <c r="N552" i="2"/>
  <c r="M552" i="2"/>
  <c r="M553" i="2"/>
  <c r="M554" i="2"/>
  <c r="Q554" i="2"/>
  <c r="Q553" i="2"/>
  <c r="P554" i="2"/>
  <c r="P552" i="2"/>
  <c r="H550" i="2"/>
  <c r="H553" i="2"/>
  <c r="D554" i="2"/>
  <c r="D552" i="2"/>
  <c r="D553" i="2"/>
  <c r="E553" i="2"/>
  <c r="E554" i="2"/>
  <c r="D114" i="7"/>
  <c r="D551" i="2"/>
  <c r="E551" i="2"/>
  <c r="E552" i="2"/>
  <c r="Q551" i="2"/>
  <c r="Q552" i="2"/>
  <c r="P550" i="2"/>
  <c r="M551" i="2"/>
  <c r="N551" i="2"/>
  <c r="H551" i="2"/>
  <c r="H552" i="2"/>
  <c r="G550" i="2"/>
  <c r="H107" i="7"/>
  <c r="H549" i="2"/>
  <c r="Q549" i="2"/>
  <c r="Q550" i="2"/>
  <c r="P548" i="2"/>
  <c r="M550" i="2"/>
  <c r="N550" i="2"/>
  <c r="D550" i="2"/>
  <c r="E550" i="2"/>
  <c r="M549" i="2"/>
  <c r="N549" i="2"/>
  <c r="D549" i="2"/>
  <c r="E549" i="2"/>
  <c r="D107" i="7"/>
  <c r="D108" i="7"/>
  <c r="H109" i="7"/>
  <c r="D110" i="7"/>
  <c r="H110" i="7"/>
  <c r="D111" i="7"/>
  <c r="H111" i="7"/>
  <c r="D112" i="7"/>
  <c r="H112" i="7"/>
  <c r="D113" i="7"/>
  <c r="H113" i="7"/>
  <c r="H114" i="7"/>
  <c r="D115" i="7"/>
  <c r="H115" i="7"/>
  <c r="D116" i="7"/>
  <c r="H116" i="7"/>
  <c r="D117" i="7"/>
  <c r="H117" i="7"/>
  <c r="D118" i="7"/>
  <c r="H118" i="7"/>
  <c r="D119" i="7"/>
  <c r="H119" i="7"/>
  <c r="D120" i="7"/>
  <c r="H120" i="7"/>
  <c r="D121" i="7"/>
  <c r="H121" i="7"/>
  <c r="D122" i="7"/>
  <c r="H122" i="7"/>
  <c r="D123" i="7"/>
  <c r="H123" i="7"/>
  <c r="D124" i="7"/>
  <c r="H124" i="7"/>
  <c r="D125" i="7"/>
  <c r="H125" i="7"/>
  <c r="D126" i="7"/>
  <c r="H126" i="7"/>
  <c r="D127" i="7"/>
  <c r="H127" i="7"/>
  <c r="D128" i="7"/>
  <c r="H128" i="7"/>
  <c r="D129" i="7"/>
  <c r="H129" i="7"/>
  <c r="D130" i="7"/>
  <c r="H130" i="7"/>
  <c r="Q548" i="2" l="1"/>
  <c r="N548" i="2"/>
  <c r="M548" i="2"/>
  <c r="G548" i="2"/>
  <c r="H548" i="2"/>
  <c r="E548" i="2"/>
  <c r="D548" i="2"/>
  <c r="Q544" i="2"/>
  <c r="Q545" i="2"/>
  <c r="Q546" i="2"/>
  <c r="Q547" i="2"/>
  <c r="P546" i="2"/>
  <c r="P544" i="2"/>
  <c r="M71" i="1"/>
  <c r="H544" i="2"/>
  <c r="H545" i="2"/>
  <c r="H546" i="2"/>
  <c r="H547" i="2"/>
  <c r="G546" i="2"/>
  <c r="G544" i="2"/>
  <c r="F71" i="1"/>
  <c r="K71" i="1"/>
  <c r="D71" i="1"/>
  <c r="N544" i="2"/>
  <c r="N545" i="2"/>
  <c r="N546" i="2"/>
  <c r="N547" i="2"/>
  <c r="M544" i="2"/>
  <c r="M545" i="2"/>
  <c r="M546" i="2"/>
  <c r="M547" i="2"/>
  <c r="E544" i="2"/>
  <c r="E545" i="2"/>
  <c r="E546" i="2"/>
  <c r="E547" i="2"/>
  <c r="D544" i="2"/>
  <c r="D545" i="2"/>
  <c r="D546" i="2"/>
  <c r="D547" i="2"/>
  <c r="Q542" i="2"/>
  <c r="Q543" i="2"/>
  <c r="P542" i="2"/>
  <c r="H542" i="2"/>
  <c r="H543" i="2"/>
  <c r="G542" i="2"/>
  <c r="N542" i="2"/>
  <c r="N543" i="2"/>
  <c r="M542" i="2"/>
  <c r="M543" i="2"/>
  <c r="E542" i="2"/>
  <c r="E543" i="2"/>
  <c r="D542" i="2"/>
  <c r="D543" i="2"/>
  <c r="M70" i="1" l="1"/>
  <c r="K70" i="1"/>
  <c r="F70" i="1"/>
  <c r="D70" i="1"/>
  <c r="H37" i="4"/>
  <c r="D37" i="4"/>
  <c r="Q538" i="2" l="1"/>
  <c r="Q539" i="2"/>
  <c r="Q540" i="2"/>
  <c r="Q541" i="2"/>
  <c r="P540" i="2"/>
  <c r="P538" i="2"/>
  <c r="H537" i="2"/>
  <c r="H538" i="2"/>
  <c r="H539" i="2"/>
  <c r="H540" i="2"/>
  <c r="H541" i="2"/>
  <c r="G540" i="2"/>
  <c r="G538" i="2"/>
  <c r="N538" i="2"/>
  <c r="N539" i="2"/>
  <c r="N540" i="2"/>
  <c r="N541" i="2"/>
  <c r="M538" i="2"/>
  <c r="M539" i="2"/>
  <c r="M540" i="2"/>
  <c r="M541" i="2"/>
  <c r="E538" i="2"/>
  <c r="E539" i="2"/>
  <c r="E540" i="2"/>
  <c r="E541" i="2"/>
  <c r="D538" i="2"/>
  <c r="D539" i="2"/>
  <c r="D540" i="2"/>
  <c r="D541" i="2"/>
  <c r="Q529" i="2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<sst xmlns="http://schemas.openxmlformats.org/spreadsheetml/2006/main" count="463" uniqueCount="145">
  <si>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</si>
  <si>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</si>
  <si>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</si>
  <si>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</si>
  <si>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</si>
  <si>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</si>
  <si>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</si>
  <si>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</si>
  <si>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</si>
  <si>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</si>
  <si>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</si>
  <si>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</si>
  <si>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</si>
  <si>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</si>
  <si>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</si>
  <si>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</si>
  <si>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</si>
  <si>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</si>
  <si>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</si>
  <si>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</si>
  <si>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</si>
  <si>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</si>
  <si>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</si>
  <si>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</si>
  <si>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</si>
  <si>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</si>
  <si>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</si>
  <si>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</si>
  <si>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</si>
  <si>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</si>
  <si>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</si>
  <si>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</si>
  <si>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</si>
  <si>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</si>
  <si>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</si>
  <si>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</si>
  <si>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</si>
  <si>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</si>
  <si>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</si>
  <si>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</si>
  <si>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</si>
  <si>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</si>
  <si>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</si>
  <si>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</si>
  <si>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</si>
  <si>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</si>
  <si>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</si>
  <si>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</si>
  <si>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</si>
  <si>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</si>
  <si>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</si>
  <si>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</si>
  <si>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</si>
  <si>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</si>
  <si>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</si>
  <si>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</si>
  <si>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</si>
  <si>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</si>
  <si>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</si>
  <si>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</si>
  <si>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</si>
  <si>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</si>
  <si>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</si>
  <si>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</si>
  <si>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</si>
  <si>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</si>
  <si>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</si>
  <si>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</si>
  <si>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</si>
  <si>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</si>
  <si>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</si>
  <si>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</si>
  <si>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</si>
  <si>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</si>
  <si>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</si>
  <si>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</si>
  <si>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</si>
  <si>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</si>
  <si>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</si>
  <si>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</si>
  <si>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</si>
  <si>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</si>
  <si>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</si>
  <si>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</si>
  <si>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</si>
  <si>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</si>
  <si>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</si>
  <si>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</si>
  <si>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</si>
  <si>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</si>
  <si>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</si>
  <si>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</si>
  <si>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</si>
  <si>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</si>
  <si>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</si>
  <si>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</si>
  <si>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</si>
  <si>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</si>
  <si>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</si>
  <si>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</si>
  <si>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</si>
  <si>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</si>
  <si>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</si>
  <si>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</si>
  <si>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</si>
  <si>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</si>
  <si>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</si>
  <si>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</si>
  <si>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</si>
  <si>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</si>
  <si>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</si>
  <si>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</si>
  <si>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</si>
  <si>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</si>
  <si>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</si>
  <si>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</si>
  <si>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</si>
  <si>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</si>
  <si>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</si>
  <si>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</si>
  <si>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</si>
  <si>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</si>
  <si>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</si>
  <si>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</si>
  <si>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</si>
  <si>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</si>
  <si>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</si>
  <si>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</si>
  <si>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</si>
  <si>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</si>
  <si>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</si>
  <si>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</si>
  <si>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</si>
  <si>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</si>
  <si>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</si>
  <si>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</si>
  <si>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</si>
  <si>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</si>
  <si>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</si>
  <si>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2030Q3</t>
  </si>
  <si>
    <t>2030Q2</t>
  </si>
  <si>
    <t>2030Q4</t>
  </si>
  <si>
    <t>Seattle MSA CPI-W</t>
  </si>
  <si>
    <t>Seattle MSA CPI-U</t>
  </si>
  <si>
    <t>OERF Seattle MSA CPI-U and CPI-W, baseline scenario forecast, August 2025. Forecasted values are shaded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</si>
</sst>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0" fontId="0" fillId="0" borderId="0" xfId="2" applyNumberFormat="1" applyFont="1" applyFill="1"/>
    <xf numFmtId="10" fontId="0" fillId="0" borderId="0" xfId="2" applyNumberFormat="1" applyFont="1" applyFill="1" applyBorder="1"/>
    <xf numFmtId="166" fontId="0" fillId="0" borderId="0" xfId="0" applyNumberFormat="1" applyAlignment="1">
      <alignment horizontal="right"/>
    </xf>
    <xf numFmtId="0" fontId="0" fillId="0" borderId="0" xfId="0" quotePrefix="1"/>
    <xf numFmtId="10" fontId="0" fillId="3" borderId="0" xfId="2" applyNumberFormat="1" applyFont="1" applyFill="1"/>
    <xf numFmtId="0" fontId="1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6" fontId="0" fillId="0" borderId="0" xfId="0" applyNumberFormat="1" applyFill="1"/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69"/>
  <sheetViews>
    <sheetView topLeftCell="E1" zoomScaleNormal="100" workbookViewId="0">
      <pane ySplit="6" topLeftCell="A529" activePane="bottomLeft" state="frozen"/>
      <selection pane="bottomLeft" activeCell="O550" sqref="O550:O552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52" t="s">
        <v>2</v>
      </c>
      <c r="D4" s="53"/>
      <c r="E4" s="54"/>
      <c r="F4" s="52" t="s">
        <v>3</v>
      </c>
      <c r="G4" s="53"/>
      <c r="H4" s="54"/>
      <c r="I4" s="7"/>
      <c r="J4" s="7"/>
      <c r="K4" s="18"/>
      <c r="L4" s="52" t="s">
        <v>2</v>
      </c>
      <c r="M4" s="53"/>
      <c r="N4" s="54"/>
      <c r="O4" s="52" t="s">
        <v>3</v>
      </c>
      <c r="P4" s="53"/>
      <c r="Q4" s="54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48" si="58">C495/C483-1</f>
        <v>1.3713248610564666E-2</v>
      </c>
      <c r="E495" s="17">
        <f t="shared" ref="E495:E548" si="59">AVERAGE(C484:C495)/AVERAGE(C472:C483)-1</f>
        <v>1.4300985055939242E-2</v>
      </c>
      <c r="G495" s="11"/>
      <c r="H495" s="17">
        <f t="shared" ref="H495:H547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48" si="61">L495/L483-1</f>
        <v>1.4996943069158553E-2</v>
      </c>
      <c r="N495" s="17">
        <f t="shared" ref="N495:N548" si="62">AVERAGE(L484:L495)/AVERAGE(L472:L483)-1</f>
        <v>1.3628094106184374E-2</v>
      </c>
      <c r="P495" s="11"/>
      <c r="Q495" s="17">
        <f t="shared" ref="Q495:Q547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46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7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7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7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7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7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7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7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7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7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7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7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7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7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7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7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7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7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7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3"/>
      <c r="H529" s="17">
        <f t="shared" si="60"/>
        <v>7.617100807235988E-2</v>
      </c>
      <c r="K529" s="20">
        <v>45108</v>
      </c>
      <c r="L529" s="37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 x14ac:dyDescent="0.2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3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7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 x14ac:dyDescent="0.2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3"/>
      <c r="H531" s="17">
        <f t="shared" si="60"/>
        <v>7.0078548312773936E-2</v>
      </c>
      <c r="K531" s="20">
        <v>45170</v>
      </c>
      <c r="L531" s="37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 x14ac:dyDescent="0.2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3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7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 x14ac:dyDescent="0.2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3"/>
      <c r="H533" s="17">
        <f t="shared" si="60"/>
        <v>6.3210804330253945E-2</v>
      </c>
      <c r="K533" s="20">
        <v>45231</v>
      </c>
      <c r="L533" s="37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 x14ac:dyDescent="0.2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3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7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 x14ac:dyDescent="0.2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3"/>
      <c r="H535" s="17">
        <f t="shared" si="60"/>
        <v>5.6635769151298421E-2</v>
      </c>
      <c r="K535" s="20">
        <v>45292</v>
      </c>
      <c r="L535" s="37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 x14ac:dyDescent="0.2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3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7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 x14ac:dyDescent="0.2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3"/>
      <c r="H537" s="17">
        <f t="shared" si="60"/>
        <v>5.0521309750684695E-2</v>
      </c>
      <c r="K537" s="20">
        <v>45352</v>
      </c>
      <c r="L537" s="37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 x14ac:dyDescent="0.2">
      <c r="B538" s="20">
        <v>45383</v>
      </c>
      <c r="C538" s="5">
        <v>313.548</v>
      </c>
      <c r="D538" s="11">
        <f t="shared" si="58"/>
        <v>3.3573639501191632E-2</v>
      </c>
      <c r="E538" s="17">
        <f t="shared" si="59"/>
        <v>3.3628566578224328E-2</v>
      </c>
      <c r="F538" s="5">
        <v>353.50299999999999</v>
      </c>
      <c r="G538" s="11">
        <f t="shared" si="64"/>
        <v>4.4362117304357129E-2</v>
      </c>
      <c r="H538" s="17">
        <f t="shared" si="60"/>
        <v>4.6468382783554585E-2</v>
      </c>
      <c r="K538" s="20">
        <v>45383</v>
      </c>
      <c r="L538" s="5">
        <v>307.81099999999998</v>
      </c>
      <c r="M538" s="11">
        <f t="shared" si="61"/>
        <v>3.3859537164544928E-2</v>
      </c>
      <c r="N538" s="17">
        <f t="shared" si="62"/>
        <v>3.1610258114217693E-2</v>
      </c>
      <c r="O538" s="5">
        <v>347.03899999999999</v>
      </c>
      <c r="P538" s="11">
        <f>O538/O526-1</f>
        <v>4.5040080462054544E-2</v>
      </c>
      <c r="Q538" s="17">
        <f t="shared" si="63"/>
        <v>4.4953701573277494E-2</v>
      </c>
    </row>
    <row r="539" spans="2:17" x14ac:dyDescent="0.2">
      <c r="B539" s="20">
        <v>45413</v>
      </c>
      <c r="C539" s="5">
        <v>314.06900000000002</v>
      </c>
      <c r="D539" s="11">
        <f t="shared" si="58"/>
        <v>3.2690290569400204E-2</v>
      </c>
      <c r="E539" s="17">
        <f t="shared" si="59"/>
        <v>3.2991100573057874E-2</v>
      </c>
      <c r="H539" s="17">
        <f t="shared" si="60"/>
        <v>4.6468382783554585E-2</v>
      </c>
      <c r="K539" s="20">
        <v>45413</v>
      </c>
      <c r="L539" s="5">
        <v>308.16300000000001</v>
      </c>
      <c r="M539" s="11">
        <f t="shared" si="61"/>
        <v>3.2780127487582966E-2</v>
      </c>
      <c r="N539" s="17">
        <f t="shared" si="62"/>
        <v>3.1353139994122925E-2</v>
      </c>
      <c r="Q539" s="17">
        <f t="shared" si="63"/>
        <v>4.4953701573277494E-2</v>
      </c>
    </row>
    <row r="540" spans="2:17" x14ac:dyDescent="0.2">
      <c r="B540" s="20">
        <v>45444</v>
      </c>
      <c r="C540" s="5">
        <v>314.17500000000001</v>
      </c>
      <c r="D540" s="11">
        <f t="shared" si="58"/>
        <v>2.9713971072633072E-2</v>
      </c>
      <c r="E540" s="17">
        <f t="shared" si="59"/>
        <v>3.2984911935309835E-2</v>
      </c>
      <c r="F540" s="5">
        <v>354.82400000000001</v>
      </c>
      <c r="G540" s="11">
        <f t="shared" si="64"/>
        <v>3.8304646303850554E-2</v>
      </c>
      <c r="H540" s="17">
        <f t="shared" si="60"/>
        <v>4.512584724562152E-2</v>
      </c>
      <c r="K540" s="20">
        <v>45444</v>
      </c>
      <c r="L540" s="5">
        <v>308.05399999999997</v>
      </c>
      <c r="M540" s="11">
        <f t="shared" si="61"/>
        <v>2.892509535929233E-2</v>
      </c>
      <c r="N540" s="17">
        <f t="shared" si="62"/>
        <v>3.180415581474394E-2</v>
      </c>
      <c r="O540" s="5">
        <v>348.32299999999998</v>
      </c>
      <c r="P540" s="11">
        <f>O540/O528-1</f>
        <v>3.625924107873324E-2</v>
      </c>
      <c r="Q540" s="17">
        <f t="shared" si="63"/>
        <v>4.344467514828998E-2</v>
      </c>
    </row>
    <row r="541" spans="2:17" x14ac:dyDescent="0.2">
      <c r="B541" s="20">
        <v>45474</v>
      </c>
      <c r="C541" s="5">
        <v>314.54000000000002</v>
      </c>
      <c r="D541" s="11">
        <f t="shared" si="58"/>
        <v>2.8947531984913066E-2</v>
      </c>
      <c r="E541" s="17">
        <f t="shared" si="59"/>
        <v>3.2741805534947321E-2</v>
      </c>
      <c r="G541" s="11"/>
      <c r="H541" s="17">
        <f t="shared" si="60"/>
        <v>4.512584724562152E-2</v>
      </c>
      <c r="K541" s="20">
        <v>45474</v>
      </c>
      <c r="L541" s="5">
        <v>308.50099999999998</v>
      </c>
      <c r="M541" s="11">
        <f t="shared" si="61"/>
        <v>2.8682989939946335E-2</v>
      </c>
      <c r="N541" s="17">
        <f t="shared" si="62"/>
        <v>3.1995604619105E-2</v>
      </c>
      <c r="P541" s="11"/>
      <c r="Q541" s="17">
        <f t="shared" si="63"/>
        <v>4.344467514828998E-2</v>
      </c>
    </row>
    <row r="542" spans="2:17" x14ac:dyDescent="0.2">
      <c r="B542" s="20">
        <v>45505</v>
      </c>
      <c r="C542" s="5">
        <v>314.79599999999999</v>
      </c>
      <c r="D542" s="11">
        <f t="shared" si="58"/>
        <v>2.5307302964569622E-2</v>
      </c>
      <c r="E542" s="17">
        <f t="shared" si="59"/>
        <v>3.1790492991823793E-2</v>
      </c>
      <c r="F542" s="5">
        <v>355.17899999999997</v>
      </c>
      <c r="G542" s="11">
        <f t="shared" si="64"/>
        <v>3.1151200903471787E-2</v>
      </c>
      <c r="H542" s="17">
        <f t="shared" si="60"/>
        <v>4.1304863241893752E-2</v>
      </c>
      <c r="K542" s="20">
        <v>45505</v>
      </c>
      <c r="L542" s="5">
        <v>308.64</v>
      </c>
      <c r="M542" s="11">
        <f t="shared" si="61"/>
        <v>2.3508461255310031E-2</v>
      </c>
      <c r="N542" s="17">
        <f t="shared" si="62"/>
        <v>3.1108151488365321E-2</v>
      </c>
      <c r="O542" s="5">
        <v>349.15600000000001</v>
      </c>
      <c r="P542" s="11">
        <f t="shared" ref="P542:P546" si="66">O542/O530-1</f>
        <v>2.9855412731466524E-2</v>
      </c>
      <c r="Q542" s="17">
        <f t="shared" si="63"/>
        <v>3.9941731612060272E-2</v>
      </c>
    </row>
    <row r="543" spans="2:17" x14ac:dyDescent="0.2">
      <c r="B543" s="20">
        <v>45536</v>
      </c>
      <c r="C543" s="5">
        <v>315.30099999999999</v>
      </c>
      <c r="D543" s="11">
        <f t="shared" si="58"/>
        <v>2.4406330310699831E-2</v>
      </c>
      <c r="E543" s="17">
        <f t="shared" si="59"/>
        <v>3.073794387329376E-2</v>
      </c>
      <c r="G543" s="11"/>
      <c r="H543" s="17">
        <f t="shared" si="60"/>
        <v>4.1304863241893752E-2</v>
      </c>
      <c r="K543" s="20">
        <v>45536</v>
      </c>
      <c r="L543" s="5">
        <v>309.04599999999999</v>
      </c>
      <c r="M543" s="11">
        <f t="shared" si="61"/>
        <v>2.2461018272529554E-2</v>
      </c>
      <c r="N543" s="17">
        <f t="shared" si="62"/>
        <v>3.0002204805352317E-2</v>
      </c>
      <c r="P543" s="11"/>
      <c r="Q543" s="17">
        <f t="shared" si="63"/>
        <v>3.9941731612060272E-2</v>
      </c>
    </row>
    <row r="544" spans="2:17" x14ac:dyDescent="0.2">
      <c r="B544" s="20">
        <v>45566</v>
      </c>
      <c r="C544" s="5">
        <v>315.66399999999999</v>
      </c>
      <c r="D544" s="11">
        <f t="shared" si="58"/>
        <v>2.5979049049146719E-2</v>
      </c>
      <c r="E544" s="17">
        <f t="shared" si="59"/>
        <v>3.0198260716554293E-2</v>
      </c>
      <c r="F544" s="5">
        <v>356.21199999999999</v>
      </c>
      <c r="G544" s="11">
        <f t="shared" si="64"/>
        <v>2.9538255219773824E-2</v>
      </c>
      <c r="H544" s="17">
        <f t="shared" si="60"/>
        <v>3.8234147194345258E-2</v>
      </c>
      <c r="K544" s="20">
        <v>45566</v>
      </c>
      <c r="L544" s="5">
        <v>309.358</v>
      </c>
      <c r="M544" s="11">
        <f t="shared" si="61"/>
        <v>2.4123467661576248E-2</v>
      </c>
      <c r="N544" s="17">
        <f t="shared" si="62"/>
        <v>2.9427033066225627E-2</v>
      </c>
      <c r="O544" s="5">
        <v>349.41699999999997</v>
      </c>
      <c r="P544" s="11">
        <f t="shared" si="66"/>
        <v>2.6902719367077887E-2</v>
      </c>
      <c r="Q544" s="17">
        <f t="shared" si="63"/>
        <v>3.705032645605888E-2</v>
      </c>
    </row>
    <row r="545" spans="2:17" x14ac:dyDescent="0.2">
      <c r="B545" s="20">
        <v>45597</v>
      </c>
      <c r="C545" s="5">
        <v>315.49299999999999</v>
      </c>
      <c r="D545" s="11">
        <f t="shared" si="58"/>
        <v>2.7493803960905616E-2</v>
      </c>
      <c r="E545" s="17">
        <f t="shared" si="59"/>
        <v>2.9874645890409335E-2</v>
      </c>
      <c r="H545" s="17">
        <f t="shared" si="60"/>
        <v>3.8234147194345258E-2</v>
      </c>
      <c r="K545" s="20">
        <v>45597</v>
      </c>
      <c r="L545" s="5">
        <v>308.99799999999999</v>
      </c>
      <c r="M545" s="11">
        <f t="shared" si="61"/>
        <v>2.5808036544232804E-2</v>
      </c>
      <c r="N545" s="17">
        <f t="shared" si="62"/>
        <v>2.9088352194761358E-2</v>
      </c>
      <c r="Q545" s="17">
        <f t="shared" si="63"/>
        <v>3.705032645605888E-2</v>
      </c>
    </row>
    <row r="546" spans="2:17" x14ac:dyDescent="0.2">
      <c r="B546" s="20">
        <v>45627</v>
      </c>
      <c r="C546" s="5">
        <v>315.60500000000002</v>
      </c>
      <c r="D546" s="11">
        <f t="shared" si="58"/>
        <v>2.8880572199800669E-2</v>
      </c>
      <c r="E546" s="17">
        <f t="shared" si="59"/>
        <v>2.949525204852077E-2</v>
      </c>
      <c r="F546" s="5">
        <v>354.34800000000001</v>
      </c>
      <c r="G546" s="11">
        <f t="shared" si="64"/>
        <v>2.7149242569177501E-2</v>
      </c>
      <c r="H546" s="17">
        <f t="shared" si="60"/>
        <v>3.5463718240872799E-2</v>
      </c>
      <c r="K546" s="20">
        <v>45627</v>
      </c>
      <c r="L546" s="5">
        <v>309.06700000000001</v>
      </c>
      <c r="M546" s="11">
        <f t="shared" si="61"/>
        <v>2.7729376712511078E-2</v>
      </c>
      <c r="N546" s="17">
        <f t="shared" si="62"/>
        <v>2.8636974658286629E-2</v>
      </c>
      <c r="O546" s="5">
        <v>348.57499999999999</v>
      </c>
      <c r="P546" s="11">
        <f t="shared" si="66"/>
        <v>2.8693943078394124E-2</v>
      </c>
      <c r="Q546" s="17">
        <f t="shared" si="63"/>
        <v>3.4698093927436391E-2</v>
      </c>
    </row>
    <row r="547" spans="2:17" x14ac:dyDescent="0.2">
      <c r="B547" s="20">
        <v>45658</v>
      </c>
      <c r="C547" s="5">
        <v>317.67099999999999</v>
      </c>
      <c r="D547" s="11">
        <f t="shared" si="58"/>
        <v>3.0004831121501097E-2</v>
      </c>
      <c r="E547" s="17">
        <f t="shared" si="59"/>
        <v>2.9422757010595157E-2</v>
      </c>
      <c r="H547" s="17">
        <f t="shared" si="60"/>
        <v>3.5463718240872799E-2</v>
      </c>
      <c r="K547" s="20">
        <v>45658</v>
      </c>
      <c r="L547" s="5">
        <v>311.17200000000003</v>
      </c>
      <c r="M547" s="11">
        <f t="shared" si="61"/>
        <v>2.9685540418463274E-2</v>
      </c>
      <c r="N547" s="17">
        <f t="shared" si="62"/>
        <v>2.8661356896884982E-2</v>
      </c>
      <c r="Q547" s="17">
        <f t="shared" si="63"/>
        <v>3.4698093927436391E-2</v>
      </c>
    </row>
    <row r="548" spans="2:17" x14ac:dyDescent="0.2">
      <c r="B548" s="20">
        <v>45689</v>
      </c>
      <c r="C548" s="5">
        <v>319.08199999999999</v>
      </c>
      <c r="D548" s="11">
        <f t="shared" si="58"/>
        <v>2.8215489517475101E-2</v>
      </c>
      <c r="E548" s="17">
        <f t="shared" si="59"/>
        <v>2.9148182170424697E-2</v>
      </c>
      <c r="F548" s="5">
        <v>358.096</v>
      </c>
      <c r="G548" s="11">
        <f t="shared" ref="G548:G554" si="67">F548/F536-1</f>
        <v>2.5217012894803048E-2</v>
      </c>
      <c r="H548" s="17">
        <f t="shared" ref="H548:H554" si="68">AVERAGE(F537:F548)/AVERAGE(F525:F536)-1</f>
        <v>3.2557972853343387E-2</v>
      </c>
      <c r="K548" s="20">
        <v>45689</v>
      </c>
      <c r="L548" s="5">
        <v>312.45999999999998</v>
      </c>
      <c r="M548" s="11">
        <f t="shared" si="61"/>
        <v>2.6869634946300236E-2</v>
      </c>
      <c r="N548" s="17">
        <f t="shared" si="62"/>
        <v>2.8296533695422399E-2</v>
      </c>
      <c r="O548" s="5">
        <v>351.16500000000002</v>
      </c>
      <c r="P548" s="11">
        <f t="shared" ref="P548" si="69">O548/O536-1</f>
        <v>2.5637655635289969E-2</v>
      </c>
      <c r="Q548" s="17">
        <f t="shared" ref="Q548" si="70">AVERAGE(O537:O548)/AVERAGE(O525:O536)-1</f>
        <v>3.2000938507546373E-2</v>
      </c>
    </row>
    <row r="549" spans="2:17" ht="12" customHeight="1" x14ac:dyDescent="0.2">
      <c r="B549" s="20">
        <v>45717</v>
      </c>
      <c r="C549" s="5">
        <v>319.79899999999998</v>
      </c>
      <c r="D549" s="11">
        <f t="shared" ref="D549" si="71">C549/C537-1</f>
        <v>2.3907252538964974E-2</v>
      </c>
      <c r="E549" s="17">
        <f t="shared" ref="E549" si="72">AVERAGE(C538:C549)/AVERAGE(C526:C537)-1</f>
        <v>2.8243337399556312E-2</v>
      </c>
      <c r="H549" s="17">
        <f t="shared" si="68"/>
        <v>3.2557972853343387E-2</v>
      </c>
      <c r="K549" s="20">
        <v>45717</v>
      </c>
      <c r="L549" s="5">
        <v>313.25</v>
      </c>
      <c r="M549" s="11">
        <f t="shared" ref="M549" si="73">L549/L537-1</f>
        <v>2.2016169551911435E-2</v>
      </c>
      <c r="N549" s="17">
        <f t="shared" ref="N549" si="74">AVERAGE(L538:L549)/AVERAGE(L526:L537)-1</f>
        <v>2.7182228529601282E-2</v>
      </c>
      <c r="P549" s="11"/>
      <c r="Q549" s="17">
        <f t="shared" ref="Q549:Q554" si="75">AVERAGE(O538:O549)/AVERAGE(O526:O537)-1</f>
        <v>3.2000938507546373E-2</v>
      </c>
    </row>
    <row r="550" spans="2:17" x14ac:dyDescent="0.2">
      <c r="B550" s="20">
        <v>45748</v>
      </c>
      <c r="C550" s="5">
        <v>320.79500000000002</v>
      </c>
      <c r="D550" s="11">
        <f t="shared" ref="D550:D554" si="76">C550/C538-1</f>
        <v>2.3112888616734883E-2</v>
      </c>
      <c r="E550" s="17">
        <f t="shared" ref="E550:E554" si="77">AVERAGE(C539:C550)/AVERAGE(C527:C538)-1</f>
        <v>2.7370554892496513E-2</v>
      </c>
      <c r="F550" s="5">
        <v>359.4</v>
      </c>
      <c r="G550" s="11">
        <f t="shared" si="67"/>
        <v>1.6681612320121664E-2</v>
      </c>
      <c r="H550" s="17">
        <f>AVERAGE(F539:F550)/AVERAGE(F527:F538)-1</f>
        <v>2.7938679236211517E-2</v>
      </c>
      <c r="K550" s="20">
        <v>45748</v>
      </c>
      <c r="L550" s="5">
        <v>314.24299999999999</v>
      </c>
      <c r="M550" s="11">
        <f t="shared" ref="M550:M554" si="78">L550/L538-1</f>
        <v>2.0895939391379903E-2</v>
      </c>
      <c r="N550" s="17">
        <f t="shared" ref="N550:N554" si="79">AVERAGE(L539:L550)/AVERAGE(L527:L538)-1</f>
        <v>2.6100404158062585E-2</v>
      </c>
      <c r="O550" s="5">
        <v>352.70400000000001</v>
      </c>
      <c r="P550" s="11">
        <f t="shared" ref="P550:P554" si="80">O550/O538-1</f>
        <v>1.6323813750039662E-2</v>
      </c>
      <c r="Q550" s="17">
        <f t="shared" si="75"/>
        <v>2.7220104613668417E-2</v>
      </c>
    </row>
    <row r="551" spans="2:17" x14ac:dyDescent="0.2">
      <c r="B551" s="20">
        <v>45778</v>
      </c>
      <c r="C551" s="5">
        <v>321.46499999999997</v>
      </c>
      <c r="D551" s="11">
        <f t="shared" si="76"/>
        <v>2.3548965354746709E-2</v>
      </c>
      <c r="E551" s="17">
        <f t="shared" si="77"/>
        <v>2.6610088308113511E-2</v>
      </c>
      <c r="H551" s="17">
        <f t="shared" si="68"/>
        <v>2.7938679236211517E-2</v>
      </c>
      <c r="K551" s="20">
        <v>45778</v>
      </c>
      <c r="L551" s="5">
        <v>314.839</v>
      </c>
      <c r="M551" s="11">
        <f t="shared" si="78"/>
        <v>2.166385971060758E-2</v>
      </c>
      <c r="N551" s="17">
        <f t="shared" si="79"/>
        <v>2.5176254130472531E-2</v>
      </c>
      <c r="P551" s="11"/>
      <c r="Q551" s="17">
        <f t="shared" si="75"/>
        <v>2.7220104613668417E-2</v>
      </c>
    </row>
    <row r="552" spans="2:17" x14ac:dyDescent="0.2">
      <c r="B552" s="20">
        <v>45809</v>
      </c>
      <c r="C552" s="5">
        <v>322.56099999999998</v>
      </c>
      <c r="D552" s="11">
        <f>C552/C540-1</f>
        <v>2.6692130182223162E-2</v>
      </c>
      <c r="E552" s="17">
        <f t="shared" si="77"/>
        <v>2.6362097327987888E-2</v>
      </c>
      <c r="F552">
        <v>364.34399999999999</v>
      </c>
      <c r="G552" s="11">
        <f>F552/F540-1</f>
        <v>2.683020314296658E-2</v>
      </c>
      <c r="H552" s="17">
        <f t="shared" si="68"/>
        <v>2.6058294211571909E-2</v>
      </c>
      <c r="K552" s="20">
        <v>45809</v>
      </c>
      <c r="L552" s="5">
        <v>315.94499999999999</v>
      </c>
      <c r="M552" s="11">
        <f>L552/L540-1</f>
        <v>2.561563881657114E-2</v>
      </c>
      <c r="N552" s="17">
        <f>AVERAGE(L541:L552)/AVERAGE(L529:L540)-1</f>
        <v>2.4905446060012215E-2</v>
      </c>
      <c r="O552">
        <v>357.78</v>
      </c>
      <c r="P552" s="11">
        <f>O552/O540-1</f>
        <v>2.7150087705951176E-2</v>
      </c>
      <c r="Q552" s="17">
        <f t="shared" si="75"/>
        <v>2.5730362109404048E-2</v>
      </c>
    </row>
    <row r="553" spans="2:17" x14ac:dyDescent="0.2">
      <c r="B553" s="20">
        <v>45839</v>
      </c>
      <c r="C553" s="5">
        <v>323.048</v>
      </c>
      <c r="D553" s="11">
        <f>C553/C541-1</f>
        <v>2.7049023971513986E-2</v>
      </c>
      <c r="E553" s="17">
        <f t="shared" si="77"/>
        <v>2.6207874447121249E-2</v>
      </c>
      <c r="G553" s="11"/>
      <c r="H553" s="17">
        <f>AVERAGE(F542:F553)/AVERAGE(F530:F541)-1</f>
        <v>2.6058294211571909E-2</v>
      </c>
      <c r="K553" s="20">
        <v>45839</v>
      </c>
      <c r="L553" s="5">
        <v>316.34899999999999</v>
      </c>
      <c r="M553" s="11">
        <f>L553/L541-1</f>
        <v>2.543913958139532E-2</v>
      </c>
      <c r="N553" s="17">
        <f>AVERAGE(L542:L553)/AVERAGE(L530:L541)-1</f>
        <v>2.4640418772155837E-2</v>
      </c>
      <c r="P553" s="11"/>
      <c r="Q553" s="17">
        <f>AVERAGE(O542:O553)/AVERAGE(O530:O541)-1</f>
        <v>2.5730362109404048E-2</v>
      </c>
    </row>
    <row r="554" spans="2:17" x14ac:dyDescent="0.2">
      <c r="B554" s="20">
        <v>45870</v>
      </c>
      <c r="C554" s="5">
        <v>323.976</v>
      </c>
      <c r="D554" s="11">
        <f>C554/C542-1</f>
        <v>2.9161742842984006E-2</v>
      </c>
      <c r="E554" s="17">
        <f t="shared" si="77"/>
        <v>2.653117010499928E-2</v>
      </c>
      <c r="F554" s="5">
        <v>365.21100000000001</v>
      </c>
      <c r="G554" s="11">
        <f>F554/F542-1</f>
        <v>2.8244913128310012E-2</v>
      </c>
      <c r="H554" s="17">
        <f>AVERAGE(F543:F554)/AVERAGE(F531:F542)-1</f>
        <v>2.559360157583912E-2</v>
      </c>
      <c r="K554" s="20">
        <v>45870</v>
      </c>
      <c r="L554" s="5">
        <v>317.30599999999998</v>
      </c>
      <c r="M554" s="11">
        <f>L554/L542-1</f>
        <v>2.8078019699325996E-2</v>
      </c>
      <c r="N554" s="17">
        <f>AVERAGE(L543:L554)/AVERAGE(L531:L542)-1</f>
        <v>2.5023521788114955E-2</v>
      </c>
      <c r="O554" s="5">
        <v>360.22699999999998</v>
      </c>
      <c r="P554" s="11">
        <f>O554/O542-1</f>
        <v>3.1707889883032081E-2</v>
      </c>
      <c r="Q554" s="17">
        <f>AVERAGE(O543:O554)/AVERAGE(O531:O542)-1</f>
        <v>2.6063639267770888E-2</v>
      </c>
    </row>
    <row r="563" spans="2:2" x14ac:dyDescent="0.2">
      <c r="B563" s="2" t="s">
        <v>11</v>
      </c>
    </row>
    <row r="564" spans="2:2" x14ac:dyDescent="0.2">
      <c r="B564" s="51" t="s">
        <v>12</v>
      </c>
    </row>
    <row r="565" spans="2:2" x14ac:dyDescent="0.2">
      <c r="B565" s="4" t="s">
        <v>13</v>
      </c>
    </row>
    <row r="566" spans="2:2" x14ac:dyDescent="0.2">
      <c r="B566" s="4" t="s">
        <v>14</v>
      </c>
    </row>
    <row r="567" spans="2:2" x14ac:dyDescent="0.2">
      <c r="B567" s="12" t="s">
        <v>15</v>
      </c>
    </row>
    <row r="568" spans="2:2" x14ac:dyDescent="0.2">
      <c r="B568" s="12" t="s">
        <v>16</v>
      </c>
    </row>
    <row r="569" spans="2:2" x14ac:dyDescent="0.2">
      <c r="B569" s="12" t="s">
        <v>17</v>
      </c>
    </row>
  </sheetData>
  <mergeCells count="4">
    <mergeCell ref="L4:N4"/>
    <mergeCell ref="O4:Q4"/>
    <mergeCell ref="C4:E4"/>
    <mergeCell ref="F4:H4"/>
  </mergeCells>
  <hyperlinks>
    <hyperlink ref="B569" r:id="rId1" display="https://www.bls.gov/regions/west/wa_seattle_cmsa.htm" xr:uid="{00000000-0004-0000-0000-000000000000}"/>
    <hyperlink ref="B568" r:id="rId2" display="https://www.bls.gov/cpi/data.htm" xr:uid="{00000000-0004-0000-0000-000001000000}"/>
    <hyperlink ref="B567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zoomScaleNormal="100" workbookViewId="0">
      <pane ySplit="6" topLeftCell="A47" activePane="bottomLeft" state="frozen"/>
      <selection pane="bottomLeft" activeCell="D98" sqref="D98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5" t="s">
        <v>2</v>
      </c>
      <c r="D4" s="56"/>
      <c r="E4" s="55" t="s">
        <v>3</v>
      </c>
      <c r="F4" s="56"/>
      <c r="G4" s="7"/>
      <c r="H4" s="7"/>
      <c r="I4" s="30"/>
      <c r="J4" s="55" t="s">
        <v>2</v>
      </c>
      <c r="K4" s="56"/>
      <c r="L4" s="55" t="s">
        <v>3</v>
      </c>
      <c r="M4" s="56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71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71" si="6">+C67/C66-1</f>
        <v>1.2336841940568721E-2</v>
      </c>
      <c r="E67" s="35">
        <v>282.69299999999998</v>
      </c>
      <c r="F67" s="34">
        <f t="shared" ref="F67:F71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71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7">
        <v>292.65499999999997</v>
      </c>
      <c r="D69" s="34">
        <f t="shared" si="6"/>
        <v>8.0027309296231808E-2</v>
      </c>
      <c r="E69" s="37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7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B70" s="30">
        <v>2023</v>
      </c>
      <c r="C70" s="37">
        <v>304.702</v>
      </c>
      <c r="D70" s="34">
        <f t="shared" si="6"/>
        <v>4.1164511113768842E-2</v>
      </c>
      <c r="E70" s="37">
        <v>340.84500000000003</v>
      </c>
      <c r="F70" s="34">
        <f t="shared" si="7"/>
        <v>5.7976142807922848E-2</v>
      </c>
      <c r="G70" s="11"/>
      <c r="H70" s="11"/>
      <c r="I70" s="30">
        <v>2023</v>
      </c>
      <c r="J70" s="37">
        <v>298.99</v>
      </c>
      <c r="K70" s="34">
        <f t="shared" si="8"/>
        <v>3.8217400966720438E-2</v>
      </c>
      <c r="L70">
        <v>334.911</v>
      </c>
      <c r="M70" s="34">
        <f t="shared" si="4"/>
        <v>5.5160159166737444E-2</v>
      </c>
    </row>
    <row r="71" spans="1:13" x14ac:dyDescent="0.2">
      <c r="A71" s="11"/>
      <c r="B71" s="30">
        <v>2024</v>
      </c>
      <c r="C71">
        <v>313.68900000000002</v>
      </c>
      <c r="D71" s="34">
        <f t="shared" si="6"/>
        <v>2.9494391241278395E-2</v>
      </c>
      <c r="E71">
        <v>353.488</v>
      </c>
      <c r="F71" s="34">
        <f t="shared" si="7"/>
        <v>3.7093106837418732E-2</v>
      </c>
      <c r="G71" s="11"/>
      <c r="H71" s="11"/>
      <c r="I71" s="30">
        <v>2024</v>
      </c>
      <c r="J71">
        <v>307.55200000000002</v>
      </c>
      <c r="K71" s="34">
        <f t="shared" si="8"/>
        <v>2.8636409244456429E-2</v>
      </c>
      <c r="L71">
        <v>347.01799999999997</v>
      </c>
      <c r="M71" s="34">
        <f t="shared" si="4"/>
        <v>3.6149902511413368E-2</v>
      </c>
    </row>
    <row r="72" spans="1:13" x14ac:dyDescent="0.2">
      <c r="A72" s="11"/>
      <c r="G72" s="11"/>
      <c r="H72" s="11"/>
      <c r="I72" s="2"/>
    </row>
    <row r="73" spans="1:13" x14ac:dyDescent="0.2">
      <c r="A73" s="11"/>
      <c r="B73" s="2" t="s">
        <v>11</v>
      </c>
      <c r="G73" s="11"/>
      <c r="H73" s="11"/>
      <c r="I73" s="4"/>
    </row>
    <row r="74" spans="1:13" x14ac:dyDescent="0.2">
      <c r="A74" s="11"/>
      <c r="B74" s="4" t="s">
        <v>12</v>
      </c>
      <c r="G74" s="11"/>
      <c r="H74" s="11"/>
      <c r="I74" s="4"/>
    </row>
    <row r="75" spans="1:13" x14ac:dyDescent="0.2">
      <c r="A75" s="11"/>
      <c r="B75" s="4" t="s">
        <v>13</v>
      </c>
      <c r="G75" s="11"/>
      <c r="H75" s="11"/>
      <c r="I75" s="4"/>
    </row>
    <row r="76" spans="1:13" x14ac:dyDescent="0.2">
      <c r="A76" s="11"/>
      <c r="B76" s="4" t="s">
        <v>14</v>
      </c>
      <c r="G76" s="11"/>
      <c r="H76" s="11"/>
      <c r="I76" s="12"/>
    </row>
    <row r="77" spans="1:13" x14ac:dyDescent="0.2">
      <c r="A77" s="11"/>
      <c r="B77" s="12" t="s">
        <v>15</v>
      </c>
      <c r="G77" s="11"/>
      <c r="H77" s="11"/>
      <c r="I77" s="12"/>
    </row>
    <row r="78" spans="1:13" x14ac:dyDescent="0.2">
      <c r="A78" s="11"/>
      <c r="B78" s="12" t="s">
        <v>16</v>
      </c>
      <c r="G78" s="11"/>
      <c r="H78" s="11"/>
      <c r="I78" s="12"/>
    </row>
    <row r="79" spans="1:13" x14ac:dyDescent="0.2">
      <c r="A79" s="11"/>
      <c r="B79" s="12" t="s">
        <v>17</v>
      </c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 s="11"/>
      <c r="G498" s="11"/>
      <c r="H498" s="11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  <row r="502" spans="1:8" x14ac:dyDescent="0.2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9" r:id="rId1" display="https://www.bls.gov/regions/west/wa_seattle_cmsa.htm" xr:uid="{00000000-0004-0000-0100-000000000000}"/>
    <hyperlink ref="B78" r:id="rId2" display="https://www.bls.gov/cpi/data.htm" xr:uid="{00000000-0004-0000-0100-000001000000}"/>
    <hyperlink ref="B77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56"/>
  <sheetViews>
    <sheetView tabSelected="1" zoomScaleNormal="100" workbookViewId="0">
      <pane ySplit="6" topLeftCell="A91" activePane="bottomLeft" state="frozen"/>
      <selection pane="bottomLeft" activeCell="I104" sqref="I104"/>
    </sheetView>
  </sheetViews>
  <sheetFormatPr defaultRowHeight="12.75" x14ac:dyDescent="0.2"/>
  <cols>
    <col min="2" max="2" width="9.28515625" customWidth="1"/>
    <col min="3" max="3" width="14.85546875" customWidth="1"/>
    <col min="4" max="4" width="14.85546875" style="38" customWidth="1"/>
    <col min="5" max="5" width="11.7109375" bestFit="1" customWidth="1"/>
    <col min="6" max="6" width="8.42578125" customWidth="1"/>
    <col min="7" max="8" width="14.5703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5" t="s">
        <v>143</v>
      </c>
      <c r="D4" s="56"/>
      <c r="F4" s="30"/>
      <c r="G4" s="55" t="s">
        <v>142</v>
      </c>
      <c r="H4" s="56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3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 t="s">
        <v>18</v>
      </c>
      <c r="C7" s="37">
        <v>176.1</v>
      </c>
      <c r="F7" t="s">
        <v>18</v>
      </c>
      <c r="G7" s="37">
        <v>171.6</v>
      </c>
    </row>
    <row r="8" spans="1:10" x14ac:dyDescent="0.2">
      <c r="B8" t="s">
        <v>19</v>
      </c>
      <c r="C8" s="37">
        <v>178.5</v>
      </c>
      <c r="F8" t="s">
        <v>19</v>
      </c>
      <c r="G8" s="37">
        <v>173.9</v>
      </c>
    </row>
    <row r="9" spans="1:10" x14ac:dyDescent="0.2">
      <c r="B9" t="s">
        <v>20</v>
      </c>
      <c r="C9" s="37">
        <v>180.3</v>
      </c>
      <c r="F9" t="s">
        <v>20</v>
      </c>
      <c r="G9" s="37">
        <v>175.4</v>
      </c>
    </row>
    <row r="10" spans="1:10" x14ac:dyDescent="0.2">
      <c r="B10" t="s">
        <v>21</v>
      </c>
      <c r="C10" s="37">
        <v>181.8</v>
      </c>
      <c r="F10" t="s">
        <v>21</v>
      </c>
      <c r="G10" s="37">
        <v>177.25</v>
      </c>
    </row>
    <row r="11" spans="1:10" x14ac:dyDescent="0.2">
      <c r="B11" t="s">
        <v>22</v>
      </c>
      <c r="C11" s="37">
        <v>184</v>
      </c>
      <c r="D11" s="38">
        <f>(C11/C7) - 1</f>
        <v>4.4860874503123149E-2</v>
      </c>
      <c r="F11" t="s">
        <v>22</v>
      </c>
      <c r="G11" s="37">
        <v>179.2</v>
      </c>
      <c r="H11" s="38">
        <f>(G11/G7) - 1</f>
        <v>4.4289044289044233E-2</v>
      </c>
    </row>
    <row r="12" spans="1:10" x14ac:dyDescent="0.2">
      <c r="B12" t="s">
        <v>23</v>
      </c>
      <c r="C12" s="37">
        <v>185.25</v>
      </c>
      <c r="D12" s="38">
        <f t="shared" ref="D12:D75" si="0">(C12/C8) - 1</f>
        <v>3.7815126050420256E-2</v>
      </c>
      <c r="F12" t="s">
        <v>23</v>
      </c>
      <c r="G12" s="37">
        <v>180.35</v>
      </c>
      <c r="H12" s="38">
        <f t="shared" ref="H12:H75" si="1">(G12/G8) - 1</f>
        <v>3.7090281771132716E-2</v>
      </c>
    </row>
    <row r="13" spans="1:10" x14ac:dyDescent="0.2">
      <c r="B13" t="s">
        <v>24</v>
      </c>
      <c r="C13" s="37">
        <v>186.8</v>
      </c>
      <c r="D13" s="38">
        <f t="shared" si="0"/>
        <v>3.6051026067664971E-2</v>
      </c>
      <c r="F13" t="s">
        <v>24</v>
      </c>
      <c r="G13" s="37">
        <v>181.5</v>
      </c>
      <c r="H13" s="38">
        <f t="shared" si="1"/>
        <v>3.477765108323827E-2</v>
      </c>
    </row>
    <row r="14" spans="1:10" x14ac:dyDescent="0.2">
      <c r="B14" t="s">
        <v>25</v>
      </c>
      <c r="C14" s="37">
        <v>187</v>
      </c>
      <c r="D14" s="38">
        <f t="shared" si="0"/>
        <v>2.8602860286028431E-2</v>
      </c>
      <c r="F14" t="s">
        <v>25</v>
      </c>
      <c r="G14" s="37">
        <v>182.1</v>
      </c>
      <c r="H14" s="38">
        <f t="shared" si="1"/>
        <v>2.7362482369534424E-2</v>
      </c>
    </row>
    <row r="15" spans="1:10" x14ac:dyDescent="0.2">
      <c r="B15" t="s">
        <v>26</v>
      </c>
      <c r="C15" s="37">
        <v>187.6</v>
      </c>
      <c r="D15" s="38">
        <f t="shared" si="0"/>
        <v>1.9565217391304346E-2</v>
      </c>
      <c r="F15" t="s">
        <v>26</v>
      </c>
      <c r="G15" s="37">
        <v>182.5</v>
      </c>
      <c r="H15" s="38">
        <f t="shared" si="1"/>
        <v>1.8415178571428603E-2</v>
      </c>
    </row>
    <row r="16" spans="1:10" x14ac:dyDescent="0.2">
      <c r="B16" t="s">
        <v>27</v>
      </c>
      <c r="C16" s="37">
        <v>189.1</v>
      </c>
      <c r="D16" s="38">
        <f t="shared" si="0"/>
        <v>2.0782726045883937E-2</v>
      </c>
      <c r="F16" t="s">
        <v>27</v>
      </c>
      <c r="G16" s="37">
        <v>183.85</v>
      </c>
      <c r="H16" s="38">
        <f t="shared" si="1"/>
        <v>1.9406709176601034E-2</v>
      </c>
    </row>
    <row r="17" spans="2:8" x14ac:dyDescent="0.2">
      <c r="B17" t="s">
        <v>28</v>
      </c>
      <c r="C17" s="37">
        <v>190.3</v>
      </c>
      <c r="D17" s="38">
        <f t="shared" si="0"/>
        <v>1.8736616702355491E-2</v>
      </c>
      <c r="F17" t="s">
        <v>28</v>
      </c>
      <c r="G17" s="37">
        <v>184.8</v>
      </c>
      <c r="H17" s="38">
        <f t="shared" si="1"/>
        <v>1.8181818181818299E-2</v>
      </c>
    </row>
    <row r="18" spans="2:8" x14ac:dyDescent="0.2">
      <c r="B18" t="s">
        <v>29</v>
      </c>
      <c r="C18" s="37">
        <v>190.45</v>
      </c>
      <c r="D18" s="38">
        <f t="shared" si="0"/>
        <v>1.8449197860962441E-2</v>
      </c>
      <c r="F18" t="s">
        <v>29</v>
      </c>
      <c r="G18" s="37">
        <v>185.05</v>
      </c>
      <c r="H18" s="38">
        <f t="shared" si="1"/>
        <v>1.6199890170236264E-2</v>
      </c>
    </row>
    <row r="19" spans="2:8" x14ac:dyDescent="0.2">
      <c r="B19" t="s">
        <v>30</v>
      </c>
      <c r="C19" s="37">
        <v>191.3</v>
      </c>
      <c r="D19" s="38">
        <f t="shared" si="0"/>
        <v>1.9722814498934094E-2</v>
      </c>
      <c r="F19" t="s">
        <v>30</v>
      </c>
      <c r="G19" s="37">
        <v>186.2</v>
      </c>
      <c r="H19" s="38">
        <f t="shared" si="1"/>
        <v>2.0273972602739665E-2</v>
      </c>
    </row>
    <row r="20" spans="2:8" x14ac:dyDescent="0.2">
      <c r="B20" t="s">
        <v>31</v>
      </c>
      <c r="C20" s="37">
        <v>192</v>
      </c>
      <c r="D20" s="38">
        <f t="shared" si="0"/>
        <v>1.5335801163405716E-2</v>
      </c>
      <c r="F20" t="s">
        <v>31</v>
      </c>
      <c r="G20" s="37">
        <v>186.35</v>
      </c>
      <c r="H20" s="38">
        <f t="shared" si="1"/>
        <v>1.3598041881969003E-2</v>
      </c>
    </row>
    <row r="21" spans="2:8" x14ac:dyDescent="0.2">
      <c r="B21" t="s">
        <v>32</v>
      </c>
      <c r="C21" s="37">
        <v>194.4</v>
      </c>
      <c r="D21" s="38">
        <f t="shared" si="0"/>
        <v>2.154492905937988E-2</v>
      </c>
      <c r="F21" t="s">
        <v>32</v>
      </c>
      <c r="G21" s="37">
        <v>188.2</v>
      </c>
      <c r="H21" s="38">
        <f t="shared" si="1"/>
        <v>1.8398268398268192E-2</v>
      </c>
    </row>
    <row r="22" spans="2:8" x14ac:dyDescent="0.2">
      <c r="B22" t="s">
        <v>33</v>
      </c>
      <c r="C22" s="37">
        <v>192.35</v>
      </c>
      <c r="D22" s="38">
        <f t="shared" si="0"/>
        <v>9.9763717511158756E-3</v>
      </c>
      <c r="F22" t="s">
        <v>33</v>
      </c>
      <c r="G22" s="37">
        <v>186.55</v>
      </c>
      <c r="H22" s="38">
        <f t="shared" si="1"/>
        <v>8.1059173196433854E-3</v>
      </c>
    </row>
    <row r="23" spans="2:8" x14ac:dyDescent="0.2">
      <c r="B23" t="s">
        <v>34</v>
      </c>
      <c r="C23" s="37">
        <v>193.5</v>
      </c>
      <c r="D23" s="38">
        <f t="shared" si="0"/>
        <v>1.1500261369576492E-2</v>
      </c>
      <c r="F23" t="s">
        <v>34</v>
      </c>
      <c r="G23" s="37">
        <v>187.8</v>
      </c>
      <c r="H23" s="38">
        <f t="shared" si="1"/>
        <v>8.5929108485500727E-3</v>
      </c>
    </row>
    <row r="24" spans="2:8" x14ac:dyDescent="0.2">
      <c r="B24" t="s">
        <v>35</v>
      </c>
      <c r="C24" s="37">
        <v>194.8</v>
      </c>
      <c r="D24" s="38">
        <f t="shared" si="0"/>
        <v>1.4583333333333393E-2</v>
      </c>
      <c r="F24" t="s">
        <v>35</v>
      </c>
      <c r="G24" s="37">
        <v>189.75</v>
      </c>
      <c r="H24" s="38">
        <f t="shared" si="1"/>
        <v>1.8245237456399277E-2</v>
      </c>
    </row>
    <row r="25" spans="2:8" x14ac:dyDescent="0.2">
      <c r="B25" t="s">
        <v>36</v>
      </c>
      <c r="C25" s="37">
        <v>194.6</v>
      </c>
      <c r="D25" s="38">
        <f t="shared" si="0"/>
        <v>1.0288065843619965E-3</v>
      </c>
      <c r="F25" t="s">
        <v>36</v>
      </c>
      <c r="G25" s="37">
        <v>189.6</v>
      </c>
      <c r="H25" s="38">
        <f t="shared" si="1"/>
        <v>7.4388947927737092E-3</v>
      </c>
    </row>
    <row r="26" spans="2:8" x14ac:dyDescent="0.2">
      <c r="B26" t="s">
        <v>37</v>
      </c>
      <c r="C26" s="37">
        <v>195.8</v>
      </c>
      <c r="D26" s="38">
        <f t="shared" si="0"/>
        <v>1.7936054068105056E-2</v>
      </c>
      <c r="F26" t="s">
        <v>37</v>
      </c>
      <c r="G26" s="37">
        <v>190.95</v>
      </c>
      <c r="H26" s="38">
        <f t="shared" si="1"/>
        <v>2.3586169927633183E-2</v>
      </c>
    </row>
    <row r="27" spans="2:8" x14ac:dyDescent="0.2">
      <c r="B27" t="s">
        <v>38</v>
      </c>
      <c r="C27" s="37">
        <v>197.6</v>
      </c>
      <c r="D27" s="38">
        <f t="shared" si="0"/>
        <v>2.1188630490956095E-2</v>
      </c>
      <c r="F27" t="s">
        <v>38</v>
      </c>
      <c r="G27" s="37">
        <v>192.4</v>
      </c>
      <c r="H27" s="38">
        <f t="shared" si="1"/>
        <v>2.4494142705005384E-2</v>
      </c>
    </row>
    <row r="28" spans="2:8" x14ac:dyDescent="0.2">
      <c r="B28" t="s">
        <v>39</v>
      </c>
      <c r="C28" s="37">
        <v>200.55</v>
      </c>
      <c r="D28" s="38">
        <f t="shared" si="0"/>
        <v>2.9517453798767912E-2</v>
      </c>
      <c r="F28" t="s">
        <v>39</v>
      </c>
      <c r="G28" s="37">
        <v>195.5</v>
      </c>
      <c r="H28" s="38">
        <f t="shared" si="1"/>
        <v>3.0303030303030276E-2</v>
      </c>
    </row>
    <row r="29" spans="2:8" x14ac:dyDescent="0.2">
      <c r="B29" t="s">
        <v>40</v>
      </c>
      <c r="C29" s="37">
        <v>199.9</v>
      </c>
      <c r="D29" s="38">
        <f t="shared" si="0"/>
        <v>2.7235354573484027E-2</v>
      </c>
      <c r="F29" t="s">
        <v>40</v>
      </c>
      <c r="G29" s="37">
        <v>195.3</v>
      </c>
      <c r="H29" s="38">
        <f t="shared" si="1"/>
        <v>3.0063291139240667E-2</v>
      </c>
    </row>
    <row r="30" spans="2:8" x14ac:dyDescent="0.2">
      <c r="B30" t="s">
        <v>41</v>
      </c>
      <c r="C30" s="37">
        <v>202.1</v>
      </c>
      <c r="D30" s="38">
        <f t="shared" si="0"/>
        <v>3.2175689479060132E-2</v>
      </c>
      <c r="F30" t="s">
        <v>41</v>
      </c>
      <c r="G30" s="37">
        <v>197.35</v>
      </c>
      <c r="H30" s="38">
        <f t="shared" si="1"/>
        <v>3.3516627389369003E-2</v>
      </c>
    </row>
    <row r="31" spans="2:8" x14ac:dyDescent="0.2">
      <c r="B31" t="s">
        <v>42</v>
      </c>
      <c r="C31" s="37">
        <v>203.6</v>
      </c>
      <c r="D31" s="38">
        <f t="shared" si="0"/>
        <v>3.0364372469635637E-2</v>
      </c>
      <c r="F31" t="s">
        <v>42</v>
      </c>
      <c r="G31" s="37">
        <v>198</v>
      </c>
      <c r="H31" s="38">
        <f t="shared" si="1"/>
        <v>2.9106029106028997E-2</v>
      </c>
    </row>
    <row r="32" spans="2:8" x14ac:dyDescent="0.2">
      <c r="B32" t="s">
        <v>43</v>
      </c>
      <c r="C32" s="37">
        <v>207.8</v>
      </c>
      <c r="D32" s="38">
        <f t="shared" si="0"/>
        <v>3.615058588880582E-2</v>
      </c>
      <c r="F32" t="s">
        <v>43</v>
      </c>
      <c r="G32" s="37">
        <v>203.15</v>
      </c>
      <c r="H32" s="38">
        <f t="shared" si="1"/>
        <v>3.9130434782608692E-2</v>
      </c>
    </row>
    <row r="33" spans="2:8" x14ac:dyDescent="0.2">
      <c r="B33" t="s">
        <v>44</v>
      </c>
      <c r="C33" s="37">
        <v>209.6</v>
      </c>
      <c r="D33" s="38">
        <f t="shared" si="0"/>
        <v>4.8524262131065532E-2</v>
      </c>
      <c r="F33" t="s">
        <v>44</v>
      </c>
      <c r="G33" s="37">
        <v>205.1</v>
      </c>
      <c r="H33" s="38">
        <f t="shared" si="1"/>
        <v>5.0179211469533858E-2</v>
      </c>
    </row>
    <row r="34" spans="2:8" x14ac:dyDescent="0.2">
      <c r="B34" t="s">
        <v>45</v>
      </c>
      <c r="C34" s="37">
        <v>209.55</v>
      </c>
      <c r="D34" s="38">
        <f t="shared" si="0"/>
        <v>3.6862939139040263E-2</v>
      </c>
      <c r="F34" t="s">
        <v>45</v>
      </c>
      <c r="G34" s="37">
        <v>204.1</v>
      </c>
      <c r="H34" s="38">
        <f t="shared" si="1"/>
        <v>3.4203192297947771E-2</v>
      </c>
    </row>
    <row r="35" spans="2:8" x14ac:dyDescent="0.2">
      <c r="B35" t="s">
        <v>46</v>
      </c>
      <c r="C35" s="37">
        <v>211.70400000000001</v>
      </c>
      <c r="D35" s="38">
        <f t="shared" si="0"/>
        <v>3.9803536345776047E-2</v>
      </c>
      <c r="F35" t="s">
        <v>46</v>
      </c>
      <c r="G35" s="37">
        <v>205.74600000000001</v>
      </c>
      <c r="H35" s="38">
        <f t="shared" si="1"/>
        <v>3.9121212121212112E-2</v>
      </c>
    </row>
    <row r="36" spans="2:8" x14ac:dyDescent="0.2">
      <c r="B36" t="s">
        <v>47</v>
      </c>
      <c r="C36" s="37">
        <v>215.63849999999999</v>
      </c>
      <c r="D36" s="38">
        <f t="shared" si="0"/>
        <v>3.7721366698748815E-2</v>
      </c>
      <c r="F36" t="s">
        <v>47</v>
      </c>
      <c r="G36" s="37">
        <v>210.46899999999999</v>
      </c>
      <c r="H36" s="38">
        <f t="shared" si="1"/>
        <v>3.6027565838050668E-2</v>
      </c>
    </row>
    <row r="37" spans="2:8" x14ac:dyDescent="0.2">
      <c r="B37" t="s">
        <v>48</v>
      </c>
      <c r="C37" s="37">
        <v>215.97800000000001</v>
      </c>
      <c r="D37" s="38">
        <f t="shared" si="0"/>
        <v>3.0429389312977229E-2</v>
      </c>
      <c r="F37" t="s">
        <v>48</v>
      </c>
      <c r="G37" s="37">
        <v>210.22</v>
      </c>
      <c r="H37" s="38">
        <f t="shared" si="1"/>
        <v>2.4963432471964975E-2</v>
      </c>
    </row>
    <row r="38" spans="2:8" x14ac:dyDescent="0.2">
      <c r="B38" t="s">
        <v>49</v>
      </c>
      <c r="C38" s="37">
        <v>218.69649999999999</v>
      </c>
      <c r="D38" s="38">
        <f t="shared" si="0"/>
        <v>4.3648293963254536E-2</v>
      </c>
      <c r="F38" t="s">
        <v>49</v>
      </c>
      <c r="G38" s="37">
        <v>213.56549999999999</v>
      </c>
      <c r="H38" s="38">
        <f t="shared" si="1"/>
        <v>4.6376776090151894E-2</v>
      </c>
    </row>
    <row r="39" spans="2:8" x14ac:dyDescent="0.2">
      <c r="B39" t="s">
        <v>50</v>
      </c>
      <c r="C39" s="37">
        <v>221.72800000000001</v>
      </c>
      <c r="D39" s="38">
        <f t="shared" si="0"/>
        <v>4.7349128972527632E-2</v>
      </c>
      <c r="F39" t="s">
        <v>50</v>
      </c>
      <c r="G39" s="37">
        <v>216.33199999999999</v>
      </c>
      <c r="H39" s="38">
        <f t="shared" si="1"/>
        <v>5.1451790071252779E-2</v>
      </c>
    </row>
    <row r="40" spans="2:8" x14ac:dyDescent="0.2">
      <c r="B40" t="s">
        <v>51</v>
      </c>
      <c r="C40" s="37">
        <v>225.63200000000001</v>
      </c>
      <c r="D40" s="38">
        <f t="shared" si="0"/>
        <v>4.6343765143979532E-2</v>
      </c>
      <c r="F40" t="s">
        <v>51</v>
      </c>
      <c r="G40" s="37">
        <v>221.02799999999999</v>
      </c>
      <c r="H40" s="38">
        <f t="shared" si="1"/>
        <v>5.0168908485335173E-2</v>
      </c>
    </row>
    <row r="41" spans="2:8" x14ac:dyDescent="0.2">
      <c r="B41" t="s">
        <v>52</v>
      </c>
      <c r="C41" s="37">
        <v>227.745</v>
      </c>
      <c r="D41" s="38">
        <f t="shared" si="0"/>
        <v>5.4482400985285562E-2</v>
      </c>
      <c r="F41" t="s">
        <v>52</v>
      </c>
      <c r="G41" s="37">
        <v>223.273</v>
      </c>
      <c r="H41" s="38">
        <f t="shared" si="1"/>
        <v>6.2092093996765296E-2</v>
      </c>
    </row>
    <row r="42" spans="2:8" x14ac:dyDescent="0.2">
      <c r="B42" t="s">
        <v>53</v>
      </c>
      <c r="C42" s="37">
        <v>224.2475</v>
      </c>
      <c r="D42" s="38">
        <f t="shared" si="0"/>
        <v>2.5382207762812969E-2</v>
      </c>
      <c r="F42" t="s">
        <v>53</v>
      </c>
      <c r="G42" s="37">
        <v>218.55549999999999</v>
      </c>
      <c r="H42" s="38">
        <f t="shared" si="1"/>
        <v>2.336519709410001E-2</v>
      </c>
    </row>
    <row r="43" spans="2:8" x14ac:dyDescent="0.2">
      <c r="B43" t="s">
        <v>54</v>
      </c>
      <c r="C43" s="37">
        <v>224.73699999999999</v>
      </c>
      <c r="D43" s="38">
        <f t="shared" si="0"/>
        <v>1.3570681194977618E-2</v>
      </c>
      <c r="F43" t="s">
        <v>54</v>
      </c>
      <c r="G43" s="37">
        <v>218.75200000000001</v>
      </c>
      <c r="H43" s="38">
        <f t="shared" si="1"/>
        <v>1.1186509624096397E-2</v>
      </c>
    </row>
    <row r="44" spans="2:8" x14ac:dyDescent="0.2">
      <c r="B44" t="s">
        <v>55</v>
      </c>
      <c r="C44" s="37">
        <v>226.58750000000001</v>
      </c>
      <c r="D44" s="38">
        <f t="shared" si="0"/>
        <v>4.2347716635937616E-3</v>
      </c>
      <c r="F44" t="s">
        <v>55</v>
      </c>
      <c r="G44" s="37">
        <v>221.10050000000001</v>
      </c>
      <c r="H44" s="38">
        <f t="shared" si="1"/>
        <v>3.2801274046745377E-4</v>
      </c>
    </row>
    <row r="45" spans="2:8" x14ac:dyDescent="0.2">
      <c r="B45" t="s">
        <v>56</v>
      </c>
      <c r="C45" s="37">
        <v>227.13800000000001</v>
      </c>
      <c r="D45" s="38">
        <f t="shared" si="0"/>
        <v>-2.6652615864234397E-3</v>
      </c>
      <c r="F45" t="s">
        <v>56</v>
      </c>
      <c r="G45" s="37">
        <v>221.87299999999999</v>
      </c>
      <c r="H45" s="38">
        <f t="shared" si="1"/>
        <v>-6.2703506469657944E-3</v>
      </c>
    </row>
    <row r="46" spans="2:8" x14ac:dyDescent="0.2">
      <c r="B46" t="s">
        <v>57</v>
      </c>
      <c r="C46" s="37">
        <v>225.9365</v>
      </c>
      <c r="D46" s="38">
        <f t="shared" si="0"/>
        <v>7.531856542436266E-3</v>
      </c>
      <c r="F46" t="s">
        <v>57</v>
      </c>
      <c r="G46" s="37">
        <v>221.12200000000001</v>
      </c>
      <c r="H46" s="38">
        <f t="shared" si="1"/>
        <v>1.1743012644385598E-2</v>
      </c>
    </row>
    <row r="47" spans="2:8" x14ac:dyDescent="0.2">
      <c r="B47" t="s">
        <v>58</v>
      </c>
      <c r="C47" s="37">
        <v>226.08500000000001</v>
      </c>
      <c r="D47" s="38">
        <f t="shared" si="0"/>
        <v>5.998122249562865E-3</v>
      </c>
      <c r="F47" t="s">
        <v>58</v>
      </c>
      <c r="G47" s="37">
        <v>221.215</v>
      </c>
      <c r="H47" s="38">
        <f t="shared" si="1"/>
        <v>1.1259325629022765E-2</v>
      </c>
    </row>
    <row r="48" spans="2:8" x14ac:dyDescent="0.2">
      <c r="B48" t="s">
        <v>59</v>
      </c>
      <c r="C48" s="37">
        <v>226.31549999999999</v>
      </c>
      <c r="D48" s="38">
        <f t="shared" si="0"/>
        <v>-1.2004192640813205E-3</v>
      </c>
      <c r="F48" t="s">
        <v>59</v>
      </c>
      <c r="G48" s="37">
        <v>222.083</v>
      </c>
      <c r="H48" s="38">
        <f t="shared" si="1"/>
        <v>4.4436805886916009E-3</v>
      </c>
    </row>
    <row r="49" spans="2:8" x14ac:dyDescent="0.2">
      <c r="B49" t="s">
        <v>60</v>
      </c>
      <c r="C49" s="37">
        <v>227.64500000000001</v>
      </c>
      <c r="D49" s="38">
        <f t="shared" si="0"/>
        <v>2.2321232026345506E-3</v>
      </c>
      <c r="F49" t="s">
        <v>60</v>
      </c>
      <c r="G49" s="37">
        <v>223.44399999999999</v>
      </c>
      <c r="H49" s="38">
        <f t="shared" si="1"/>
        <v>7.0806272056536113E-3</v>
      </c>
    </row>
    <row r="50" spans="2:8" x14ac:dyDescent="0.2">
      <c r="B50" t="s">
        <v>61</v>
      </c>
      <c r="C50" s="37">
        <v>227.0565</v>
      </c>
      <c r="D50" s="38">
        <f t="shared" si="0"/>
        <v>4.9571450385395011E-3</v>
      </c>
      <c r="F50" t="s">
        <v>61</v>
      </c>
      <c r="G50" s="37">
        <v>222.98249999999999</v>
      </c>
      <c r="H50" s="38">
        <f t="shared" si="1"/>
        <v>8.4139072548183869E-3</v>
      </c>
    </row>
    <row r="51" spans="2:8" x14ac:dyDescent="0.2">
      <c r="B51" t="s">
        <v>62</v>
      </c>
      <c r="C51" s="37">
        <v>229.482</v>
      </c>
      <c r="D51" s="38">
        <f t="shared" si="0"/>
        <v>1.5025322334520252E-2</v>
      </c>
      <c r="F51" t="s">
        <v>62</v>
      </c>
      <c r="G51" s="37">
        <v>225.79</v>
      </c>
      <c r="H51" s="38">
        <f t="shared" si="1"/>
        <v>2.0681237709920142E-2</v>
      </c>
    </row>
    <row r="52" spans="2:8" x14ac:dyDescent="0.2">
      <c r="B52" t="s">
        <v>63</v>
      </c>
      <c r="C52" s="37">
        <v>232.28200000000001</v>
      </c>
      <c r="D52" s="38">
        <f t="shared" si="0"/>
        <v>2.6363638372095766E-2</v>
      </c>
      <c r="F52" t="s">
        <v>63</v>
      </c>
      <c r="G52" s="37">
        <v>229.1925</v>
      </c>
      <c r="H52" s="38">
        <f t="shared" si="1"/>
        <v>3.2012806022973406E-2</v>
      </c>
    </row>
    <row r="53" spans="2:8" x14ac:dyDescent="0.2">
      <c r="B53" t="s">
        <v>64</v>
      </c>
      <c r="C53" s="37">
        <v>233.81</v>
      </c>
      <c r="D53" s="38">
        <f t="shared" si="0"/>
        <v>2.7081640273232344E-2</v>
      </c>
      <c r="F53" t="s">
        <v>64</v>
      </c>
      <c r="G53" s="37">
        <v>230.55799999999999</v>
      </c>
      <c r="H53" s="38">
        <f t="shared" si="1"/>
        <v>3.1837954923828793E-2</v>
      </c>
    </row>
    <row r="54" spans="2:8" x14ac:dyDescent="0.2">
      <c r="B54" t="s">
        <v>65</v>
      </c>
      <c r="C54" s="37">
        <v>235.364</v>
      </c>
      <c r="D54" s="38">
        <f t="shared" si="0"/>
        <v>3.6587809642093516E-2</v>
      </c>
      <c r="F54" t="s">
        <v>65</v>
      </c>
      <c r="G54" s="37">
        <v>231.99700000000001</v>
      </c>
      <c r="H54" s="38">
        <f t="shared" si="1"/>
        <v>4.0426939333804368E-2</v>
      </c>
    </row>
    <row r="55" spans="2:8" x14ac:dyDescent="0.2">
      <c r="B55" t="s">
        <v>66</v>
      </c>
      <c r="C55" s="37">
        <v>235.744</v>
      </c>
      <c r="D55" s="38">
        <f t="shared" si="0"/>
        <v>2.7287543249579382E-2</v>
      </c>
      <c r="F55" t="s">
        <v>66</v>
      </c>
      <c r="G55" s="37">
        <v>232.08099999999999</v>
      </c>
      <c r="H55" s="38">
        <f t="shared" si="1"/>
        <v>2.7862172815448005E-2</v>
      </c>
    </row>
    <row r="56" spans="2:8" x14ac:dyDescent="0.2">
      <c r="B56" t="s">
        <v>67</v>
      </c>
      <c r="C56" s="37">
        <v>238.7355</v>
      </c>
      <c r="D56" s="38">
        <f t="shared" si="0"/>
        <v>2.7783039581198654E-2</v>
      </c>
      <c r="F56" t="s">
        <v>67</v>
      </c>
      <c r="G56" s="37">
        <v>235.51499999999999</v>
      </c>
      <c r="H56" s="38">
        <f t="shared" si="1"/>
        <v>2.758598121666278E-2</v>
      </c>
    </row>
    <row r="57" spans="2:8" x14ac:dyDescent="0.2">
      <c r="B57" t="s">
        <v>68</v>
      </c>
      <c r="C57" s="37">
        <v>240.21299999999999</v>
      </c>
      <c r="D57" s="38">
        <f t="shared" si="0"/>
        <v>2.7385483939951216E-2</v>
      </c>
      <c r="F57" t="s">
        <v>68</v>
      </c>
      <c r="G57" s="37">
        <v>236.75</v>
      </c>
      <c r="H57" s="38">
        <f t="shared" si="1"/>
        <v>2.6856582725387934E-2</v>
      </c>
    </row>
    <row r="58" spans="2:8" x14ac:dyDescent="0.2">
      <c r="B58" t="s">
        <v>69</v>
      </c>
      <c r="C58" s="37">
        <v>239.67400000000001</v>
      </c>
      <c r="D58" s="38">
        <f t="shared" si="0"/>
        <v>1.831206131778873E-2</v>
      </c>
      <c r="F58" t="s">
        <v>69</v>
      </c>
      <c r="G58" s="37">
        <v>236.26750000000001</v>
      </c>
      <c r="H58" s="38">
        <f t="shared" si="1"/>
        <v>1.8407565615072619E-2</v>
      </c>
    </row>
    <row r="59" spans="2:8" x14ac:dyDescent="0.2">
      <c r="B59" t="s">
        <v>70</v>
      </c>
      <c r="C59" s="37">
        <v>239.898</v>
      </c>
      <c r="D59" s="38">
        <f t="shared" si="0"/>
        <v>1.7620809013166872E-2</v>
      </c>
      <c r="F59" t="s">
        <v>70</v>
      </c>
      <c r="G59" s="37">
        <v>236.542</v>
      </c>
      <c r="H59" s="38">
        <f t="shared" si="1"/>
        <v>1.9221737238291903E-2</v>
      </c>
    </row>
    <row r="60" spans="2:8" x14ac:dyDescent="0.2">
      <c r="B60" t="s">
        <v>71</v>
      </c>
      <c r="C60" s="37">
        <v>241.82149999999999</v>
      </c>
      <c r="D60" s="38">
        <f t="shared" si="0"/>
        <v>1.2926439511509624E-2</v>
      </c>
      <c r="F60" t="s">
        <v>71</v>
      </c>
      <c r="G60" s="37">
        <v>238.184</v>
      </c>
      <c r="H60" s="38">
        <f t="shared" si="1"/>
        <v>1.1332611510944224E-2</v>
      </c>
    </row>
    <row r="61" spans="2:8" x14ac:dyDescent="0.2">
      <c r="B61" t="s">
        <v>72</v>
      </c>
      <c r="C61" s="37">
        <v>242.767</v>
      </c>
      <c r="D61" s="38">
        <f t="shared" si="0"/>
        <v>1.0632230562042766E-2</v>
      </c>
      <c r="F61" t="s">
        <v>72</v>
      </c>
      <c r="G61" s="37">
        <v>239.34299999999999</v>
      </c>
      <c r="H61" s="38">
        <f t="shared" si="1"/>
        <v>1.0952481520591251E-2</v>
      </c>
    </row>
    <row r="62" spans="2:8" x14ac:dyDescent="0.2">
      <c r="B62" t="s">
        <v>73</v>
      </c>
      <c r="C62" s="37">
        <v>241.92099999999999</v>
      </c>
      <c r="D62" s="38">
        <f t="shared" si="0"/>
        <v>9.3752346937923114E-3</v>
      </c>
      <c r="F62" t="s">
        <v>73</v>
      </c>
      <c r="G62" s="37">
        <v>238.69200000000001</v>
      </c>
      <c r="H62" s="38">
        <f t="shared" si="1"/>
        <v>1.0261673738453103E-2</v>
      </c>
    </row>
    <row r="63" spans="2:8" x14ac:dyDescent="0.2">
      <c r="B63" t="s">
        <v>74</v>
      </c>
      <c r="C63" s="37">
        <v>242.77</v>
      </c>
      <c r="D63" s="38">
        <f t="shared" si="0"/>
        <v>1.1971754662398304E-2</v>
      </c>
      <c r="F63" t="s">
        <v>74</v>
      </c>
      <c r="G63" s="37">
        <v>239.607</v>
      </c>
      <c r="H63" s="38">
        <f t="shared" si="1"/>
        <v>1.2957529741018492E-2</v>
      </c>
    </row>
    <row r="64" spans="2:8" x14ac:dyDescent="0.2">
      <c r="B64" t="s">
        <v>75</v>
      </c>
      <c r="C64" s="37">
        <v>247.12899999999999</v>
      </c>
      <c r="D64" s="38">
        <f t="shared" si="0"/>
        <v>2.1948007104413803E-2</v>
      </c>
      <c r="F64" t="s">
        <v>75</v>
      </c>
      <c r="G64" s="37">
        <v>243.9915</v>
      </c>
      <c r="H64" s="38">
        <f t="shared" si="1"/>
        <v>2.4382410237463459E-2</v>
      </c>
    </row>
    <row r="65" spans="2:8" x14ac:dyDescent="0.2">
      <c r="B65" t="s">
        <v>76</v>
      </c>
      <c r="C65" s="37">
        <v>247.185</v>
      </c>
      <c r="D65" s="38">
        <f t="shared" si="0"/>
        <v>1.8198519568145555E-2</v>
      </c>
      <c r="F65" t="s">
        <v>76</v>
      </c>
      <c r="G65" s="37">
        <v>244.471</v>
      </c>
      <c r="H65" s="38">
        <f t="shared" si="1"/>
        <v>2.1425318475994715E-2</v>
      </c>
    </row>
    <row r="66" spans="2:8" x14ac:dyDescent="0.2">
      <c r="B66" t="s">
        <v>77</v>
      </c>
      <c r="C66" s="37">
        <v>246.452</v>
      </c>
      <c r="D66" s="38">
        <f t="shared" si="0"/>
        <v>1.8729254591374866E-2</v>
      </c>
      <c r="F66" t="s">
        <v>77</v>
      </c>
      <c r="G66" s="37">
        <v>242.50749999999999</v>
      </c>
      <c r="H66" s="38">
        <f t="shared" si="1"/>
        <v>1.5985035108005308E-2</v>
      </c>
    </row>
    <row r="67" spans="2:8" x14ac:dyDescent="0.2">
      <c r="B67" t="s">
        <v>78</v>
      </c>
      <c r="C67" s="37">
        <v>245.49600000000001</v>
      </c>
      <c r="D67" s="38">
        <f t="shared" si="0"/>
        <v>1.1228735016682423E-2</v>
      </c>
      <c r="F67" t="s">
        <v>78</v>
      </c>
      <c r="G67" s="37">
        <v>240.73500000000001</v>
      </c>
      <c r="H67" s="38">
        <f t="shared" si="1"/>
        <v>4.707708873280092E-3</v>
      </c>
    </row>
    <row r="68" spans="2:8" x14ac:dyDescent="0.2">
      <c r="B68" t="s">
        <v>79</v>
      </c>
      <c r="C68" s="37">
        <v>249.6165</v>
      </c>
      <c r="D68" s="38">
        <f t="shared" si="0"/>
        <v>1.0065593273148821E-2</v>
      </c>
      <c r="F68" t="s">
        <v>79</v>
      </c>
      <c r="G68" s="37">
        <v>245.04499999999999</v>
      </c>
      <c r="H68" s="38">
        <f t="shared" si="1"/>
        <v>4.3177733650556771E-3</v>
      </c>
    </row>
    <row r="69" spans="2:8" x14ac:dyDescent="0.2">
      <c r="B69" t="s">
        <v>80</v>
      </c>
      <c r="C69" s="37">
        <v>251.61699999999999</v>
      </c>
      <c r="D69" s="38">
        <f t="shared" si="0"/>
        <v>1.7929890567793372E-2</v>
      </c>
      <c r="F69" t="s">
        <v>80</v>
      </c>
      <c r="G69" s="37">
        <v>247.5</v>
      </c>
      <c r="H69" s="38">
        <f t="shared" si="1"/>
        <v>1.2390017629902994E-2</v>
      </c>
    </row>
    <row r="70" spans="2:8" x14ac:dyDescent="0.2">
      <c r="B70" t="s">
        <v>81</v>
      </c>
      <c r="C70" s="37">
        <v>250.608</v>
      </c>
      <c r="D70" s="38">
        <f t="shared" si="0"/>
        <v>1.6863324298443505E-2</v>
      </c>
      <c r="F70" t="s">
        <v>81</v>
      </c>
      <c r="G70" s="37">
        <v>246.22649999999999</v>
      </c>
      <c r="H70" s="38">
        <f t="shared" si="1"/>
        <v>1.5335608177066584E-2</v>
      </c>
    </row>
    <row r="71" spans="2:8" x14ac:dyDescent="0.2">
      <c r="B71" t="s">
        <v>82</v>
      </c>
      <c r="C71" s="37">
        <v>250.94200000000001</v>
      </c>
      <c r="D71" s="38">
        <f t="shared" si="0"/>
        <v>2.2183660833577701E-2</v>
      </c>
      <c r="F71" t="s">
        <v>82</v>
      </c>
      <c r="G71" s="37">
        <v>246.464</v>
      </c>
      <c r="H71" s="38">
        <f t="shared" si="1"/>
        <v>2.3797952105011566E-2</v>
      </c>
    </row>
    <row r="72" spans="2:8" x14ac:dyDescent="0.2">
      <c r="B72" t="s">
        <v>83</v>
      </c>
      <c r="C72" s="37">
        <v>254.95650000000001</v>
      </c>
      <c r="D72" s="38">
        <f t="shared" si="0"/>
        <v>2.1392816580634744E-2</v>
      </c>
      <c r="F72" t="s">
        <v>83</v>
      </c>
      <c r="G72" s="37">
        <v>250.62200000000001</v>
      </c>
      <c r="H72" s="38">
        <f t="shared" si="1"/>
        <v>2.2759085066008433E-2</v>
      </c>
    </row>
    <row r="73" spans="2:8" x14ac:dyDescent="0.2">
      <c r="B73" t="s">
        <v>84</v>
      </c>
      <c r="C73" s="37">
        <v>256.90699999999998</v>
      </c>
      <c r="D73" s="38">
        <f t="shared" si="0"/>
        <v>2.1024016660241562E-2</v>
      </c>
      <c r="F73" t="s">
        <v>84</v>
      </c>
      <c r="G73" s="37">
        <v>252.393</v>
      </c>
      <c r="H73" s="38">
        <f t="shared" si="1"/>
        <v>1.9769696969696993E-2</v>
      </c>
    </row>
    <row r="74" spans="2:8" x14ac:dyDescent="0.2">
      <c r="B74" t="s">
        <v>85</v>
      </c>
      <c r="C74" s="37">
        <v>256.88099999999997</v>
      </c>
      <c r="D74" s="38">
        <f t="shared" si="0"/>
        <v>2.5031124305688435E-2</v>
      </c>
      <c r="F74" t="s">
        <v>85</v>
      </c>
      <c r="G74" s="37">
        <v>252.46250000000001</v>
      </c>
      <c r="H74" s="38">
        <f t="shared" si="1"/>
        <v>2.5326274791706016E-2</v>
      </c>
    </row>
    <row r="75" spans="2:8" x14ac:dyDescent="0.2">
      <c r="B75" t="s">
        <v>86</v>
      </c>
      <c r="C75" s="37">
        <v>259.50299999999999</v>
      </c>
      <c r="D75" s="38">
        <f t="shared" si="0"/>
        <v>3.4115452973196847E-2</v>
      </c>
      <c r="F75" t="s">
        <v>86</v>
      </c>
      <c r="G75" s="37">
        <v>255.471</v>
      </c>
      <c r="H75" s="38">
        <f t="shared" si="1"/>
        <v>3.6544890937418861E-2</v>
      </c>
    </row>
    <row r="76" spans="2:8" x14ac:dyDescent="0.2">
      <c r="B76" t="s">
        <v>87</v>
      </c>
      <c r="C76" s="37">
        <v>262.65800000000002</v>
      </c>
      <c r="D76" s="38">
        <f t="shared" ref="D76:D130" si="2">(C76/C72) - 1</f>
        <v>3.0207113762543925E-2</v>
      </c>
      <c r="F76" t="s">
        <v>87</v>
      </c>
      <c r="G76" s="37">
        <v>258.5675</v>
      </c>
      <c r="H76" s="38">
        <f t="shared" ref="H76:H130" si="3">(G76/G72) - 1</f>
        <v>3.1703122630894365E-2</v>
      </c>
    </row>
    <row r="77" spans="2:8" x14ac:dyDescent="0.2">
      <c r="B77" t="s">
        <v>88</v>
      </c>
      <c r="C77" s="37">
        <v>263.33300000000003</v>
      </c>
      <c r="D77" s="38">
        <f t="shared" si="2"/>
        <v>2.5012942426636986E-2</v>
      </c>
      <c r="F77" t="s">
        <v>88</v>
      </c>
      <c r="G77" s="37">
        <v>259.52800000000002</v>
      </c>
      <c r="H77" s="38">
        <f t="shared" si="3"/>
        <v>2.82694052529191E-2</v>
      </c>
    </row>
    <row r="78" spans="2:8" x14ac:dyDescent="0.2">
      <c r="B78" t="s">
        <v>89</v>
      </c>
      <c r="C78" s="37">
        <v>265.25150000000002</v>
      </c>
      <c r="D78" s="38">
        <f t="shared" si="2"/>
        <v>3.2585126965404498E-2</v>
      </c>
      <c r="F78" t="s">
        <v>89</v>
      </c>
      <c r="G78" s="37">
        <v>261.85149999999999</v>
      </c>
      <c r="H78" s="38">
        <f t="shared" si="3"/>
        <v>3.718968163588654E-2</v>
      </c>
    </row>
    <row r="79" spans="2:8" x14ac:dyDescent="0.2">
      <c r="B79" t="s">
        <v>90</v>
      </c>
      <c r="C79" s="37">
        <v>268.03100000000001</v>
      </c>
      <c r="D79" s="38">
        <f t="shared" si="2"/>
        <v>3.2862818541596894E-2</v>
      </c>
      <c r="F79" t="s">
        <v>90</v>
      </c>
      <c r="G79" s="37">
        <v>264.47699999999998</v>
      </c>
      <c r="H79" s="38">
        <f t="shared" si="3"/>
        <v>3.5252533555667709E-2</v>
      </c>
    </row>
    <row r="80" spans="2:8" x14ac:dyDescent="0.2">
      <c r="B80" t="s">
        <v>91</v>
      </c>
      <c r="C80" s="37">
        <v>271.35199999999998</v>
      </c>
      <c r="D80" s="38">
        <f t="shared" si="2"/>
        <v>3.3100076906090736E-2</v>
      </c>
      <c r="F80" t="s">
        <v>91</v>
      </c>
      <c r="G80" s="37">
        <v>267.83850000000001</v>
      </c>
      <c r="H80" s="38">
        <f t="shared" si="3"/>
        <v>3.585524089454406E-2</v>
      </c>
    </row>
    <row r="81" spans="2:8" x14ac:dyDescent="0.2">
      <c r="B81" t="s">
        <v>92</v>
      </c>
      <c r="C81" s="37">
        <v>271.625</v>
      </c>
      <c r="D81" s="38">
        <f t="shared" si="2"/>
        <v>3.1488647453983942E-2</v>
      </c>
      <c r="F81" t="s">
        <v>92</v>
      </c>
      <c r="G81" s="37">
        <v>267.75700000000001</v>
      </c>
      <c r="H81" s="38">
        <f t="shared" si="3"/>
        <v>3.1707561419191732E-2</v>
      </c>
    </row>
    <row r="82" spans="2:8" x14ac:dyDescent="0.2">
      <c r="B82" t="s">
        <v>93</v>
      </c>
      <c r="C82" s="37">
        <v>273.04899999999998</v>
      </c>
      <c r="D82" s="38">
        <f t="shared" si="2"/>
        <v>2.939662923678088E-2</v>
      </c>
      <c r="F82" t="s">
        <v>93</v>
      </c>
      <c r="G82" s="37">
        <v>269.59449999999998</v>
      </c>
      <c r="H82" s="38">
        <f t="shared" si="3"/>
        <v>2.957019532063021E-2</v>
      </c>
    </row>
    <row r="83" spans="2:8" x14ac:dyDescent="0.2">
      <c r="B83" t="s">
        <v>94</v>
      </c>
      <c r="C83" s="37">
        <v>275.30399999999997</v>
      </c>
      <c r="D83" s="38">
        <f t="shared" si="2"/>
        <v>2.7134920960635078E-2</v>
      </c>
      <c r="F83" t="s">
        <v>94</v>
      </c>
      <c r="G83" s="37">
        <v>271.03899999999999</v>
      </c>
      <c r="H83" s="38">
        <f t="shared" si="3"/>
        <v>2.4811231222374719E-2</v>
      </c>
    </row>
    <row r="84" spans="2:8" x14ac:dyDescent="0.2">
      <c r="B84" t="s">
        <v>95</v>
      </c>
      <c r="C84" s="37">
        <v>277.69799999999998</v>
      </c>
      <c r="D84" s="38">
        <f t="shared" si="2"/>
        <v>2.3386597482237148E-2</v>
      </c>
      <c r="F84" t="s">
        <v>95</v>
      </c>
      <c r="G84" s="37">
        <v>272.94049999999999</v>
      </c>
      <c r="H84" s="38">
        <f t="shared" si="3"/>
        <v>1.9048792462621922E-2</v>
      </c>
    </row>
    <row r="85" spans="2:8" x14ac:dyDescent="0.2">
      <c r="B85" t="s">
        <v>96</v>
      </c>
      <c r="C85" s="37">
        <v>280.286</v>
      </c>
      <c r="D85" s="38">
        <f t="shared" si="2"/>
        <v>3.1885872066267806E-2</v>
      </c>
      <c r="F85" t="s">
        <v>96</v>
      </c>
      <c r="G85" s="37">
        <v>274.52</v>
      </c>
      <c r="H85" s="38">
        <f t="shared" si="3"/>
        <v>2.5257976448794794E-2</v>
      </c>
    </row>
    <row r="86" spans="2:8" x14ac:dyDescent="0.2">
      <c r="B86" t="s">
        <v>97</v>
      </c>
      <c r="C86" s="37">
        <v>279.05149999999998</v>
      </c>
      <c r="D86" s="38">
        <f t="shared" si="2"/>
        <v>2.1983233778552602E-2</v>
      </c>
      <c r="F86" t="s">
        <v>97</v>
      </c>
      <c r="G86" s="37">
        <v>274.65600000000001</v>
      </c>
      <c r="H86" s="38">
        <f t="shared" si="3"/>
        <v>1.8774492803080189E-2</v>
      </c>
    </row>
    <row r="87" spans="2:8" x14ac:dyDescent="0.2">
      <c r="B87" t="s">
        <v>98</v>
      </c>
      <c r="C87" s="37">
        <v>282.11500000000001</v>
      </c>
      <c r="D87" s="38">
        <f t="shared" si="2"/>
        <v>2.4739923865981117E-2</v>
      </c>
      <c r="F87" t="s">
        <v>98</v>
      </c>
      <c r="G87" s="37">
        <v>278.08100000000002</v>
      </c>
      <c r="H87" s="38">
        <f t="shared" si="3"/>
        <v>2.5981500817225722E-2</v>
      </c>
    </row>
    <row r="88" spans="2:8" x14ac:dyDescent="0.2">
      <c r="B88" t="s">
        <v>99</v>
      </c>
      <c r="C88" s="37">
        <v>280.76949999999999</v>
      </c>
      <c r="D88" s="38">
        <f t="shared" si="2"/>
        <v>1.1060576597598848E-2</v>
      </c>
      <c r="F88" t="s">
        <v>99</v>
      </c>
      <c r="G88" s="37">
        <v>276.33550000000002</v>
      </c>
      <c r="H88" s="38">
        <f t="shared" si="3"/>
        <v>1.2438608414654606E-2</v>
      </c>
    </row>
    <row r="89" spans="2:8" x14ac:dyDescent="0.2">
      <c r="B89" t="s">
        <v>100</v>
      </c>
      <c r="C89" s="37">
        <v>284.90499999999997</v>
      </c>
      <c r="D89" s="38">
        <f t="shared" si="2"/>
        <v>1.6479595841390582E-2</v>
      </c>
      <c r="F89" t="s">
        <v>100</v>
      </c>
      <c r="G89" s="37">
        <v>281.13099999999997</v>
      </c>
      <c r="H89" s="38">
        <f t="shared" si="3"/>
        <v>2.4082034095876503E-2</v>
      </c>
    </row>
    <row r="90" spans="2:8" x14ac:dyDescent="0.2">
      <c r="B90" t="s">
        <v>101</v>
      </c>
      <c r="C90" s="37">
        <v>283.95699999999999</v>
      </c>
      <c r="D90" s="38">
        <f t="shared" si="2"/>
        <v>1.7579192371300678E-2</v>
      </c>
      <c r="F90" t="s">
        <v>101</v>
      </c>
      <c r="G90" s="37">
        <v>279.73</v>
      </c>
      <c r="H90" s="38">
        <f t="shared" si="3"/>
        <v>1.8474018408481951E-2</v>
      </c>
    </row>
    <row r="91" spans="2:8" x14ac:dyDescent="0.2">
      <c r="B91" t="s">
        <v>102</v>
      </c>
      <c r="C91" s="37">
        <v>286.95</v>
      </c>
      <c r="D91" s="38">
        <f t="shared" si="2"/>
        <v>1.7138401006681514E-2</v>
      </c>
      <c r="F91" t="s">
        <v>102</v>
      </c>
      <c r="G91" s="37">
        <v>282.79500000000002</v>
      </c>
      <c r="H91" s="38">
        <f t="shared" si="3"/>
        <v>1.6951895311078324E-2</v>
      </c>
    </row>
    <row r="92" spans="2:8" x14ac:dyDescent="0.2">
      <c r="B92" t="s">
        <v>103</v>
      </c>
      <c r="C92" s="37">
        <v>293.32049999999998</v>
      </c>
      <c r="D92" s="38">
        <f t="shared" si="2"/>
        <v>4.470214891574753E-2</v>
      </c>
      <c r="F92" t="s">
        <v>103</v>
      </c>
      <c r="G92" s="37">
        <v>290.15350000000001</v>
      </c>
      <c r="H92" s="38">
        <f t="shared" si="3"/>
        <v>5.0004433017111438E-2</v>
      </c>
    </row>
    <row r="93" spans="2:8" x14ac:dyDescent="0.2">
      <c r="B93" t="s">
        <v>104</v>
      </c>
      <c r="C93" s="37">
        <v>299.70400000000001</v>
      </c>
      <c r="D93" s="38">
        <f t="shared" si="2"/>
        <v>5.1943630332918156E-2</v>
      </c>
      <c r="F93" t="s">
        <v>104</v>
      </c>
      <c r="G93" s="37">
        <v>295.41000000000003</v>
      </c>
      <c r="H93" s="38">
        <f t="shared" si="3"/>
        <v>5.0791268127670319E-2</v>
      </c>
    </row>
    <row r="94" spans="2:8" x14ac:dyDescent="0.2">
      <c r="B94" t="s">
        <v>105</v>
      </c>
      <c r="C94" s="37">
        <v>303.97750000000002</v>
      </c>
      <c r="D94" s="38">
        <f t="shared" si="2"/>
        <v>7.0505393422243712E-2</v>
      </c>
      <c r="F94" t="s">
        <v>105</v>
      </c>
      <c r="G94" s="37">
        <v>299.50599999999997</v>
      </c>
      <c r="H94" s="38">
        <f t="shared" si="3"/>
        <v>7.069674328817066E-2</v>
      </c>
    </row>
    <row r="95" spans="2:8" x14ac:dyDescent="0.2">
      <c r="B95" t="s">
        <v>106</v>
      </c>
      <c r="C95" s="37">
        <v>310.07799999999997</v>
      </c>
      <c r="D95" s="38">
        <f t="shared" si="2"/>
        <v>8.0599407562293113E-2</v>
      </c>
      <c r="F95" t="s">
        <v>106</v>
      </c>
      <c r="G95" s="37">
        <v>305.702</v>
      </c>
      <c r="H95" s="38">
        <f t="shared" si="3"/>
        <v>8.100213935889955E-2</v>
      </c>
    </row>
    <row r="96" spans="2:8" x14ac:dyDescent="0.2">
      <c r="B96" t="s">
        <v>107</v>
      </c>
      <c r="C96" s="37">
        <v>321.59050000000002</v>
      </c>
      <c r="D96" s="38">
        <f t="shared" si="2"/>
        <v>9.6379216590726013E-2</v>
      </c>
      <c r="F96" t="s">
        <v>107</v>
      </c>
      <c r="G96" s="37">
        <v>316.27699999999999</v>
      </c>
      <c r="H96" s="38">
        <f t="shared" si="3"/>
        <v>9.0033378883935589E-2</v>
      </c>
    </row>
    <row r="97" spans="2:8" x14ac:dyDescent="0.2">
      <c r="B97" t="s">
        <v>108</v>
      </c>
      <c r="C97" s="37">
        <v>326.79599999999999</v>
      </c>
      <c r="D97" s="38">
        <f t="shared" si="2"/>
        <v>9.0395857245815892E-2</v>
      </c>
      <c r="F97" t="s">
        <v>108</v>
      </c>
      <c r="G97" s="37">
        <v>322.66399999999999</v>
      </c>
      <c r="H97" s="38">
        <f t="shared" si="3"/>
        <v>9.2258217392775954E-2</v>
      </c>
    </row>
    <row r="98" spans="2:8" x14ac:dyDescent="0.2">
      <c r="B98" t="s">
        <v>109</v>
      </c>
      <c r="C98" s="37">
        <v>330.33100000000002</v>
      </c>
      <c r="D98" s="38">
        <f t="shared" si="2"/>
        <v>8.6695561349112937E-2</v>
      </c>
      <c r="F98" t="s">
        <v>109</v>
      </c>
      <c r="G98" s="37">
        <v>325.4015</v>
      </c>
      <c r="H98" s="38">
        <f t="shared" si="3"/>
        <v>8.6460705294718831E-2</v>
      </c>
    </row>
    <row r="99" spans="2:8" x14ac:dyDescent="0.2">
      <c r="B99" t="s">
        <v>110</v>
      </c>
      <c r="C99" s="37">
        <v>334.98700000000002</v>
      </c>
      <c r="D99" s="38">
        <f t="shared" si="2"/>
        <v>8.0331400486329363E-2</v>
      </c>
      <c r="F99" t="s">
        <v>110</v>
      </c>
      <c r="G99" s="37">
        <v>328.61500000000001</v>
      </c>
      <c r="H99" s="38">
        <f t="shared" si="3"/>
        <v>7.4952077513395388E-2</v>
      </c>
    </row>
    <row r="100" spans="2:8" x14ac:dyDescent="0.2">
      <c r="B100" t="s">
        <v>111</v>
      </c>
      <c r="C100" s="37">
        <v>340.1105</v>
      </c>
      <c r="D100" s="46">
        <f t="shared" si="2"/>
        <v>5.7588765837299327E-2</v>
      </c>
      <c r="F100" t="s">
        <v>111</v>
      </c>
      <c r="G100" s="37">
        <v>334.10849999999999</v>
      </c>
      <c r="H100" s="46">
        <f t="shared" si="3"/>
        <v>5.6379376306212592E-2</v>
      </c>
    </row>
    <row r="101" spans="2:8" x14ac:dyDescent="0.2">
      <c r="B101" t="s">
        <v>112</v>
      </c>
      <c r="C101" s="37">
        <v>344.44900000000001</v>
      </c>
      <c r="D101" s="46">
        <f t="shared" si="2"/>
        <v>5.4018409038054438E-2</v>
      </c>
      <c r="F101" t="s">
        <v>112</v>
      </c>
      <c r="G101" s="37">
        <v>339.03399999999999</v>
      </c>
      <c r="H101" s="46">
        <f t="shared" si="3"/>
        <v>5.0733890362730349E-2</v>
      </c>
    </row>
    <row r="102" spans="2:8" x14ac:dyDescent="0.2">
      <c r="B102" t="s">
        <v>113</v>
      </c>
      <c r="C102" s="37">
        <v>345.48700000000002</v>
      </c>
      <c r="D102" s="46">
        <f t="shared" si="2"/>
        <v>4.5881252440733711E-2</v>
      </c>
      <c r="F102" t="s">
        <v>113</v>
      </c>
      <c r="G102" s="37">
        <v>339.5575</v>
      </c>
      <c r="H102" s="46">
        <f t="shared" si="3"/>
        <v>4.3503179917732338E-2</v>
      </c>
    </row>
    <row r="103" spans="2:8" x14ac:dyDescent="0.2">
      <c r="B103" t="s">
        <v>114</v>
      </c>
      <c r="C103" s="37">
        <v>349.28800000000001</v>
      </c>
      <c r="D103" s="46">
        <f t="shared" si="2"/>
        <v>4.2691208912584599E-2</v>
      </c>
      <c r="F103" t="s">
        <v>114</v>
      </c>
      <c r="G103" s="37">
        <v>342.387</v>
      </c>
      <c r="H103" s="46">
        <f t="shared" si="3"/>
        <v>4.1909225081021795E-2</v>
      </c>
    </row>
    <row r="104" spans="2:8" x14ac:dyDescent="0.2">
      <c r="B104" t="s">
        <v>115</v>
      </c>
      <c r="C104" s="37">
        <v>354.1635</v>
      </c>
      <c r="D104" s="46">
        <f t="shared" si="2"/>
        <v>4.1318924290781878E-2</v>
      </c>
      <c r="F104" t="s">
        <v>115</v>
      </c>
      <c r="G104" s="37">
        <v>347.68099999999998</v>
      </c>
      <c r="H104" s="46">
        <f t="shared" si="3"/>
        <v>4.0623031141081345E-2</v>
      </c>
    </row>
    <row r="105" spans="2:8" x14ac:dyDescent="0.2">
      <c r="B105" t="s">
        <v>116</v>
      </c>
      <c r="C105" s="37">
        <v>355.17899999999997</v>
      </c>
      <c r="D105" s="46">
        <f t="shared" si="2"/>
        <v>3.1151200903471787E-2</v>
      </c>
      <c r="F105" t="s">
        <v>116</v>
      </c>
      <c r="G105" s="37">
        <v>349.15600000000001</v>
      </c>
      <c r="H105" s="46">
        <f t="shared" si="3"/>
        <v>2.9855412731466524E-2</v>
      </c>
    </row>
    <row r="106" spans="2:8" x14ac:dyDescent="0.2">
      <c r="B106" t="s">
        <v>117</v>
      </c>
      <c r="C106" s="37">
        <v>355.28</v>
      </c>
      <c r="D106" s="46">
        <f t="shared" si="2"/>
        <v>2.8345494910083202E-2</v>
      </c>
      <c r="F106" t="s">
        <v>117</v>
      </c>
      <c r="G106" s="37">
        <v>348.99599999999998</v>
      </c>
      <c r="H106" s="46">
        <f t="shared" si="3"/>
        <v>2.7796470406337592E-2</v>
      </c>
    </row>
    <row r="107" spans="2:8" x14ac:dyDescent="0.2">
      <c r="B107" t="s">
        <v>118</v>
      </c>
      <c r="C107" s="49">
        <v>358.096</v>
      </c>
      <c r="D107" s="50">
        <f t="shared" si="2"/>
        <v>2.5217012894803048E-2</v>
      </c>
      <c r="F107" t="s">
        <v>118</v>
      </c>
      <c r="G107" s="49">
        <v>351.16500000000002</v>
      </c>
      <c r="H107" s="50">
        <f t="shared" si="3"/>
        <v>2.5637655635289969E-2</v>
      </c>
    </row>
    <row r="108" spans="2:8" x14ac:dyDescent="0.2">
      <c r="B108" t="s">
        <v>119</v>
      </c>
      <c r="C108" s="57">
        <v>361.87200000000001</v>
      </c>
      <c r="D108" s="46">
        <f t="shared" si="2"/>
        <v>2.1765371078612095E-2</v>
      </c>
      <c r="F108" t="s">
        <v>119</v>
      </c>
      <c r="G108" s="57">
        <v>355.24200000000002</v>
      </c>
      <c r="H108" s="46">
        <f>(G108/G104) - 1</f>
        <v>2.174694619493156E-2</v>
      </c>
    </row>
    <row r="109" spans="2:8" x14ac:dyDescent="0.2">
      <c r="B109" t="s">
        <v>120</v>
      </c>
      <c r="C109" s="44">
        <v>365.31479999999999</v>
      </c>
      <c r="D109" s="45">
        <f>(C109/C105) - 1</f>
        <v>2.8537160136156814E-2</v>
      </c>
      <c r="F109" t="s">
        <v>120</v>
      </c>
      <c r="G109" s="44">
        <v>358.654</v>
      </c>
      <c r="H109" s="45">
        <f t="shared" si="3"/>
        <v>2.720274032237735E-2</v>
      </c>
    </row>
    <row r="110" spans="2:8" x14ac:dyDescent="0.2">
      <c r="B110" t="s">
        <v>121</v>
      </c>
      <c r="C110" s="44">
        <v>366.03449999999998</v>
      </c>
      <c r="D110" s="45">
        <f t="shared" si="2"/>
        <v>3.0270490880432321E-2</v>
      </c>
      <c r="F110" t="s">
        <v>121</v>
      </c>
      <c r="G110" s="44">
        <v>359.13639999999998</v>
      </c>
      <c r="H110" s="45">
        <f t="shared" si="3"/>
        <v>2.9055920411695357E-2</v>
      </c>
    </row>
    <row r="111" spans="2:8" x14ac:dyDescent="0.2">
      <c r="B111" t="s">
        <v>122</v>
      </c>
      <c r="C111" s="44">
        <v>368.99149999999997</v>
      </c>
      <c r="D111" s="45">
        <f t="shared" si="2"/>
        <v>3.0426198561279483E-2</v>
      </c>
      <c r="F111" t="s">
        <v>122</v>
      </c>
      <c r="G111" s="44">
        <v>361.54939999999999</v>
      </c>
      <c r="H111" s="45">
        <f t="shared" si="3"/>
        <v>2.9571284154172428E-2</v>
      </c>
    </row>
    <row r="112" spans="2:8" x14ac:dyDescent="0.2">
      <c r="B112" t="s">
        <v>123</v>
      </c>
      <c r="C112" s="44">
        <v>374.48779999999999</v>
      </c>
      <c r="D112" s="45">
        <f t="shared" si="2"/>
        <v>3.4862603351461185E-2</v>
      </c>
      <c r="F112" t="s">
        <v>123</v>
      </c>
      <c r="G112" s="44">
        <v>367.33539999999999</v>
      </c>
      <c r="H112" s="45">
        <f t="shared" si="3"/>
        <v>3.404270891392347E-2</v>
      </c>
    </row>
    <row r="113" spans="2:8" x14ac:dyDescent="0.2">
      <c r="B113" t="s">
        <v>124</v>
      </c>
      <c r="C113" s="44">
        <v>377.1397</v>
      </c>
      <c r="D113" s="45">
        <f t="shared" si="2"/>
        <v>3.2369069087811342E-2</v>
      </c>
      <c r="F113" t="s">
        <v>124</v>
      </c>
      <c r="G113" s="44">
        <v>369.99639999999999</v>
      </c>
      <c r="H113" s="45">
        <f t="shared" si="3"/>
        <v>3.1624908686366249E-2</v>
      </c>
    </row>
    <row r="114" spans="2:8" x14ac:dyDescent="0.2">
      <c r="B114" t="s">
        <v>125</v>
      </c>
      <c r="C114" s="44">
        <v>377.90460000000002</v>
      </c>
      <c r="D114" s="45">
        <f>(C114/C110) - 1</f>
        <v>3.2428910389594501E-2</v>
      </c>
      <c r="F114" t="s">
        <v>125</v>
      </c>
      <c r="G114" s="44">
        <v>370.69670000000002</v>
      </c>
      <c r="H114" s="45">
        <f t="shared" si="3"/>
        <v>3.2189162669114202E-2</v>
      </c>
    </row>
    <row r="115" spans="2:8" x14ac:dyDescent="0.2">
      <c r="B115" t="s">
        <v>126</v>
      </c>
      <c r="C115" s="44">
        <v>380.42059999999998</v>
      </c>
      <c r="D115" s="45">
        <f t="shared" si="2"/>
        <v>3.0973884222265324E-2</v>
      </c>
      <c r="F115" t="s">
        <v>126</v>
      </c>
      <c r="G115" s="44">
        <v>372.92</v>
      </c>
      <c r="H115" s="45">
        <f t="shared" si="3"/>
        <v>3.1449644225657769E-2</v>
      </c>
    </row>
    <row r="116" spans="2:8" x14ac:dyDescent="0.2">
      <c r="B116" t="s">
        <v>127</v>
      </c>
      <c r="C116" s="44">
        <v>385.58870000000002</v>
      </c>
      <c r="D116" s="45">
        <f t="shared" si="2"/>
        <v>2.9642888232941145E-2</v>
      </c>
      <c r="F116" t="s">
        <v>127</v>
      </c>
      <c r="G116" s="44">
        <v>378.38119999999998</v>
      </c>
      <c r="H116" s="45">
        <f t="shared" si="3"/>
        <v>3.0070066756430203E-2</v>
      </c>
    </row>
    <row r="117" spans="2:8" x14ac:dyDescent="0.2">
      <c r="B117" t="s">
        <v>128</v>
      </c>
      <c r="C117" s="44">
        <v>387.81650000000002</v>
      </c>
      <c r="D117" s="45">
        <f t="shared" si="2"/>
        <v>2.8309933958159395E-2</v>
      </c>
      <c r="F117" t="s">
        <v>128</v>
      </c>
      <c r="G117" s="44">
        <v>380.65249999999997</v>
      </c>
      <c r="H117" s="45">
        <f t="shared" si="3"/>
        <v>2.8800550491842491E-2</v>
      </c>
    </row>
    <row r="118" spans="2:8" x14ac:dyDescent="0.2">
      <c r="B118" t="s">
        <v>129</v>
      </c>
      <c r="C118" s="44">
        <v>388.05560000000003</v>
      </c>
      <c r="D118" s="45">
        <f t="shared" si="2"/>
        <v>2.6861276629075226E-2</v>
      </c>
      <c r="F118" t="s">
        <v>129</v>
      </c>
      <c r="G118" s="44">
        <v>380.82310000000001</v>
      </c>
      <c r="H118" s="45">
        <f t="shared" si="3"/>
        <v>2.7317211078490722E-2</v>
      </c>
    </row>
    <row r="119" spans="2:8" x14ac:dyDescent="0.2">
      <c r="B119" t="s">
        <v>130</v>
      </c>
      <c r="C119" s="44">
        <v>390.24560000000002</v>
      </c>
      <c r="D119" s="45">
        <f t="shared" si="2"/>
        <v>2.5826677104236806E-2</v>
      </c>
      <c r="F119" t="s">
        <v>130</v>
      </c>
      <c r="G119" s="44">
        <v>382.70409999999998</v>
      </c>
      <c r="H119" s="45">
        <f t="shared" si="3"/>
        <v>2.6236458221602366E-2</v>
      </c>
    </row>
    <row r="120" spans="2:8" x14ac:dyDescent="0.2">
      <c r="B120" t="s">
        <v>131</v>
      </c>
      <c r="C120" s="44">
        <v>395.15640000000002</v>
      </c>
      <c r="D120" s="45">
        <f t="shared" si="2"/>
        <v>2.4813227151106787E-2</v>
      </c>
      <c r="F120" t="s">
        <v>131</v>
      </c>
      <c r="G120" s="44">
        <v>387.91079999999999</v>
      </c>
      <c r="H120" s="45">
        <f t="shared" si="3"/>
        <v>2.5185183619059304E-2</v>
      </c>
    </row>
    <row r="121" spans="2:8" x14ac:dyDescent="0.2">
      <c r="B121" t="s">
        <v>132</v>
      </c>
      <c r="C121" s="44">
        <v>397.17489999999998</v>
      </c>
      <c r="D121" s="45">
        <f t="shared" si="2"/>
        <v>2.4131000099273603E-2</v>
      </c>
      <c r="F121" t="s">
        <v>132</v>
      </c>
      <c r="G121" s="44">
        <v>389.98009999999999</v>
      </c>
      <c r="H121" s="45">
        <f t="shared" si="3"/>
        <v>2.4504239430977126E-2</v>
      </c>
    </row>
    <row r="122" spans="2:8" x14ac:dyDescent="0.2">
      <c r="B122" t="s">
        <v>133</v>
      </c>
      <c r="C122" s="44">
        <v>397.19380000000001</v>
      </c>
      <c r="D122" s="45">
        <f t="shared" si="2"/>
        <v>2.3548687353049269E-2</v>
      </c>
      <c r="F122" t="s">
        <v>133</v>
      </c>
      <c r="G122" s="44">
        <v>389.94740000000002</v>
      </c>
      <c r="H122" s="45">
        <f t="shared" si="3"/>
        <v>2.3959418428136425E-2</v>
      </c>
    </row>
    <row r="123" spans="2:8" x14ac:dyDescent="0.2">
      <c r="B123" t="s">
        <v>134</v>
      </c>
      <c r="C123" s="44">
        <v>399.20229999999998</v>
      </c>
      <c r="D123" s="45">
        <f t="shared" si="2"/>
        <v>2.2951443911218838E-2</v>
      </c>
      <c r="F123" t="s">
        <v>134</v>
      </c>
      <c r="G123" s="44">
        <v>391.65530000000001</v>
      </c>
      <c r="H123" s="45">
        <f t="shared" si="3"/>
        <v>2.3389349630693834E-2</v>
      </c>
    </row>
    <row r="124" spans="2:8" x14ac:dyDescent="0.2">
      <c r="B124" t="s">
        <v>135</v>
      </c>
      <c r="C124" s="44">
        <v>404.1028</v>
      </c>
      <c r="D124" s="45">
        <f t="shared" si="2"/>
        <v>2.2640149571157009E-2</v>
      </c>
      <c r="F124" t="s">
        <v>135</v>
      </c>
      <c r="G124" s="44">
        <v>396.88139999999999</v>
      </c>
      <c r="H124" s="45">
        <f t="shared" si="3"/>
        <v>2.3125419555217297E-2</v>
      </c>
    </row>
    <row r="125" spans="2:8" x14ac:dyDescent="0.2">
      <c r="B125" t="s">
        <v>136</v>
      </c>
      <c r="C125" s="44">
        <v>406.12560000000002</v>
      </c>
      <c r="D125" s="45">
        <f t="shared" si="2"/>
        <v>2.2535915537462259E-2</v>
      </c>
      <c r="F125" t="s">
        <v>136</v>
      </c>
      <c r="G125" s="44">
        <v>398.97190000000001</v>
      </c>
      <c r="H125" s="45">
        <f t="shared" si="3"/>
        <v>2.3057073937875261E-2</v>
      </c>
    </row>
    <row r="126" spans="2:8" x14ac:dyDescent="0.2">
      <c r="B126" t="s">
        <v>137</v>
      </c>
      <c r="C126" s="44">
        <v>406.06650000000002</v>
      </c>
      <c r="D126" s="45">
        <f t="shared" si="2"/>
        <v>2.2338465504748495E-2</v>
      </c>
      <c r="F126" t="s">
        <v>137</v>
      </c>
      <c r="G126" s="44">
        <v>398.88279999999997</v>
      </c>
      <c r="H126" s="45">
        <f t="shared" si="3"/>
        <v>2.2914372553836548E-2</v>
      </c>
    </row>
    <row r="127" spans="2:8" x14ac:dyDescent="0.2">
      <c r="B127" t="s">
        <v>138</v>
      </c>
      <c r="C127" s="44">
        <v>408.16520000000003</v>
      </c>
      <c r="D127" s="45">
        <f t="shared" si="2"/>
        <v>2.2452024950758265E-2</v>
      </c>
      <c r="F127" t="s">
        <v>138</v>
      </c>
      <c r="G127" s="44">
        <v>400.69139999999999</v>
      </c>
      <c r="H127" s="45">
        <f t="shared" si="3"/>
        <v>2.3071563183237886E-2</v>
      </c>
    </row>
    <row r="128" spans="2:8" x14ac:dyDescent="0.2">
      <c r="B128" t="s">
        <v>140</v>
      </c>
      <c r="C128" s="44">
        <v>413.07859999999999</v>
      </c>
      <c r="D128" s="45">
        <f t="shared" si="2"/>
        <v>2.2211674851052798E-2</v>
      </c>
      <c r="F128" t="s">
        <v>140</v>
      </c>
      <c r="G128" s="44">
        <v>405.9513</v>
      </c>
      <c r="H128" s="45">
        <f t="shared" si="3"/>
        <v>2.2852922812709231E-2</v>
      </c>
    </row>
    <row r="129" spans="2:8" x14ac:dyDescent="0.2">
      <c r="B129" t="s">
        <v>139</v>
      </c>
      <c r="C129" s="44">
        <v>415.21269999999998</v>
      </c>
      <c r="D129" s="45">
        <f t="shared" si="2"/>
        <v>2.2375097753010387E-2</v>
      </c>
      <c r="F129" t="s">
        <v>139</v>
      </c>
      <c r="G129" s="44">
        <v>408.16770000000002</v>
      </c>
      <c r="H129" s="45">
        <f t="shared" si="3"/>
        <v>2.3048741026623798E-2</v>
      </c>
    </row>
    <row r="130" spans="2:8" x14ac:dyDescent="0.2">
      <c r="B130" t="s">
        <v>141</v>
      </c>
      <c r="C130" s="44">
        <v>415.1943</v>
      </c>
      <c r="D130" s="45">
        <f t="shared" si="2"/>
        <v>2.2478584172789473E-2</v>
      </c>
      <c r="F130" t="s">
        <v>141</v>
      </c>
      <c r="G130" s="44">
        <v>408.11669999999998</v>
      </c>
      <c r="H130" s="45">
        <f t="shared" si="3"/>
        <v>2.3149406291772978E-2</v>
      </c>
    </row>
    <row r="133" spans="2:8" x14ac:dyDescent="0.2">
      <c r="C133" s="48"/>
    </row>
    <row r="134" spans="2:8" x14ac:dyDescent="0.2">
      <c r="C134" s="48"/>
    </row>
    <row r="135" spans="2:8" x14ac:dyDescent="0.2">
      <c r="C135" s="48"/>
    </row>
    <row r="136" spans="2:8" x14ac:dyDescent="0.2">
      <c r="C136" s="48"/>
    </row>
    <row r="137" spans="2:8" x14ac:dyDescent="0.2">
      <c r="C137" s="48"/>
    </row>
    <row r="138" spans="2:8" x14ac:dyDescent="0.2">
      <c r="C138" s="48"/>
    </row>
    <row r="139" spans="2:8" x14ac:dyDescent="0.2">
      <c r="C139" s="48"/>
    </row>
    <row r="140" spans="2:8" x14ac:dyDescent="0.2">
      <c r="C140" s="48"/>
    </row>
    <row r="141" spans="2:8" x14ac:dyDescent="0.2">
      <c r="C141" s="48"/>
    </row>
    <row r="142" spans="2:8" x14ac:dyDescent="0.2">
      <c r="C142" s="48"/>
    </row>
    <row r="143" spans="2:8" x14ac:dyDescent="0.2">
      <c r="C143" s="48"/>
    </row>
    <row r="144" spans="2:8" x14ac:dyDescent="0.2">
      <c r="C144" s="48"/>
    </row>
    <row r="145" spans="3:3" x14ac:dyDescent="0.2">
      <c r="C145" s="48"/>
    </row>
    <row r="146" spans="3:3" x14ac:dyDescent="0.2">
      <c r="C146" s="48"/>
    </row>
    <row r="147" spans="3:3" x14ac:dyDescent="0.2">
      <c r="C147" s="48"/>
    </row>
    <row r="148" spans="3:3" x14ac:dyDescent="0.2">
      <c r="C148" s="48"/>
    </row>
    <row r="149" spans="3:3" x14ac:dyDescent="0.2">
      <c r="C149" s="48"/>
    </row>
    <row r="150" spans="3:3" x14ac:dyDescent="0.2">
      <c r="C150" s="48"/>
    </row>
    <row r="151" spans="3:3" x14ac:dyDescent="0.2">
      <c r="C151" s="48"/>
    </row>
    <row r="152" spans="3:3" x14ac:dyDescent="0.2">
      <c r="C152" s="48"/>
    </row>
    <row r="153" spans="3:3" x14ac:dyDescent="0.2">
      <c r="C153" s="48"/>
    </row>
    <row r="154" spans="3:3" x14ac:dyDescent="0.2">
      <c r="C154" s="48"/>
    </row>
    <row r="155" spans="3:3" x14ac:dyDescent="0.2">
      <c r="C155" s="48"/>
    </row>
    <row r="156" spans="3:3" x14ac:dyDescent="0.2">
      <c r="C156" s="48"/>
    </row>
  </sheetData>
  <mergeCells count="2">
    <mergeCell ref="C4:D4"/>
    <mergeCell ref="G4:H4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zoomScaleNormal="100" workbookViewId="0">
      <selection activeCell="B2" sqref="B2"/>
    </sheetView>
  </sheetViews>
  <sheetFormatPr defaultRowHeight="12.75" x14ac:dyDescent="0.2"/>
  <cols>
    <col min="2" max="2" width="8" customWidth="1"/>
    <col min="3" max="3" width="12.28515625" customWidth="1"/>
    <col min="4" max="4" width="12.28515625" style="38" customWidth="1"/>
    <col min="5" max="5" width="11.7109375" bestFit="1" customWidth="1"/>
    <col min="6" max="6" width="9.85546875" customWidth="1"/>
    <col min="7" max="8" width="14.42578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5" t="s">
        <v>143</v>
      </c>
      <c r="D4" s="56"/>
      <c r="F4" s="30"/>
      <c r="G4" s="55" t="s">
        <v>142</v>
      </c>
      <c r="H4" s="56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7">
        <v>179.2</v>
      </c>
      <c r="F7">
        <v>2000</v>
      </c>
      <c r="G7" s="37">
        <v>174.6</v>
      </c>
    </row>
    <row r="8" spans="1:10" x14ac:dyDescent="0.2">
      <c r="B8">
        <v>2001</v>
      </c>
      <c r="C8" s="37">
        <v>185.7</v>
      </c>
      <c r="D8" s="38">
        <f>(C8/C7)-1</f>
        <v>3.6272321428571397E-2</v>
      </c>
      <c r="F8">
        <v>2001</v>
      </c>
      <c r="G8" s="37">
        <v>180.8</v>
      </c>
      <c r="H8" s="38">
        <f t="shared" ref="H8:H37" si="0">(G8/G7)-1</f>
        <v>3.5509736540664472E-2</v>
      </c>
    </row>
    <row r="9" spans="1:10" x14ac:dyDescent="0.2">
      <c r="B9">
        <v>2002</v>
      </c>
      <c r="C9" s="37">
        <v>189.3</v>
      </c>
      <c r="D9" s="38">
        <f t="shared" ref="D9:D37" si="1">(C9/C8)-1</f>
        <v>1.938610662358653E-2</v>
      </c>
      <c r="F9">
        <v>2002</v>
      </c>
      <c r="G9" s="37">
        <v>184</v>
      </c>
      <c r="H9" s="38">
        <f t="shared" si="0"/>
        <v>1.7699115044247815E-2</v>
      </c>
    </row>
    <row r="10" spans="1:10" x14ac:dyDescent="0.2">
      <c r="B10">
        <v>2003</v>
      </c>
      <c r="C10" s="37">
        <v>192.3</v>
      </c>
      <c r="D10" s="38">
        <f t="shared" si="1"/>
        <v>1.5847860538827252E-2</v>
      </c>
      <c r="F10">
        <v>2003</v>
      </c>
      <c r="G10" s="37">
        <v>186.7</v>
      </c>
      <c r="H10" s="38">
        <f t="shared" si="0"/>
        <v>1.4673913043478093E-2</v>
      </c>
    </row>
    <row r="11" spans="1:10" x14ac:dyDescent="0.2">
      <c r="B11">
        <v>2004</v>
      </c>
      <c r="C11" s="37">
        <v>194.7</v>
      </c>
      <c r="D11" s="38">
        <f t="shared" si="1"/>
        <v>1.2480499219968744E-2</v>
      </c>
      <c r="F11">
        <v>2004</v>
      </c>
      <c r="G11" s="37">
        <v>189.6</v>
      </c>
      <c r="H11" s="38">
        <f t="shared" si="0"/>
        <v>1.5532940546331142E-2</v>
      </c>
    </row>
    <row r="12" spans="1:10" x14ac:dyDescent="0.2">
      <c r="B12">
        <v>2005</v>
      </c>
      <c r="C12" s="37">
        <v>200.2</v>
      </c>
      <c r="D12" s="38">
        <f t="shared" si="1"/>
        <v>2.8248587570621542E-2</v>
      </c>
      <c r="F12">
        <v>2005</v>
      </c>
      <c r="G12" s="37">
        <v>195.3</v>
      </c>
      <c r="H12" s="38">
        <f t="shared" si="0"/>
        <v>3.0063291139240667E-2</v>
      </c>
    </row>
    <row r="13" spans="1:10" x14ac:dyDescent="0.2">
      <c r="B13">
        <v>2006</v>
      </c>
      <c r="C13" s="37">
        <v>207.6</v>
      </c>
      <c r="D13" s="38">
        <f t="shared" si="1"/>
        <v>3.6963036963036933E-2</v>
      </c>
      <c r="F13">
        <v>2006</v>
      </c>
      <c r="G13" s="37">
        <v>202.6</v>
      </c>
      <c r="H13" s="38">
        <f t="shared" si="0"/>
        <v>3.7378392217101819E-2</v>
      </c>
    </row>
    <row r="14" spans="1:10" x14ac:dyDescent="0.2">
      <c r="B14">
        <v>2007</v>
      </c>
      <c r="C14" s="37">
        <v>215.65600000000001</v>
      </c>
      <c r="D14" s="38">
        <f t="shared" si="1"/>
        <v>3.8805394990366171E-2</v>
      </c>
      <c r="F14">
        <v>2007</v>
      </c>
      <c r="G14" s="37">
        <v>210.26599999999999</v>
      </c>
      <c r="H14" s="38">
        <f t="shared" si="0"/>
        <v>3.7838104639684067E-2</v>
      </c>
    </row>
    <row r="15" spans="1:10" x14ac:dyDescent="0.2">
      <c r="B15">
        <v>2008</v>
      </c>
      <c r="C15" s="37">
        <v>224.71899999999999</v>
      </c>
      <c r="D15" s="38">
        <f t="shared" si="1"/>
        <v>4.2025262455020806E-2</v>
      </c>
      <c r="F15">
        <v>2008</v>
      </c>
      <c r="G15" s="37">
        <v>219.69200000000001</v>
      </c>
      <c r="H15" s="38">
        <f t="shared" si="0"/>
        <v>4.482893097314844E-2</v>
      </c>
    </row>
    <row r="16" spans="1:10" x14ac:dyDescent="0.2">
      <c r="B16">
        <v>2009</v>
      </c>
      <c r="C16" s="37">
        <v>226.02799999999999</v>
      </c>
      <c r="D16" s="38">
        <f t="shared" si="1"/>
        <v>5.8250526212737519E-3</v>
      </c>
      <c r="F16">
        <v>2009</v>
      </c>
      <c r="G16" s="37">
        <v>220.65799999999999</v>
      </c>
      <c r="H16" s="38">
        <f t="shared" si="0"/>
        <v>4.397064981883636E-3</v>
      </c>
    </row>
    <row r="17" spans="2:8" x14ac:dyDescent="0.2">
      <c r="B17">
        <v>2010</v>
      </c>
      <c r="C17" s="37">
        <v>226.6925</v>
      </c>
      <c r="D17" s="38">
        <f t="shared" si="1"/>
        <v>2.9399012511723832E-3</v>
      </c>
      <c r="F17">
        <v>2010</v>
      </c>
      <c r="G17" s="37">
        <v>222.3835</v>
      </c>
      <c r="H17" s="38">
        <f t="shared" si="0"/>
        <v>7.819793526633978E-3</v>
      </c>
    </row>
    <row r="18" spans="2:8" x14ac:dyDescent="0.2">
      <c r="B18">
        <v>2011</v>
      </c>
      <c r="C18" s="37">
        <v>232.76499999999999</v>
      </c>
      <c r="D18" s="38">
        <f t="shared" si="1"/>
        <v>2.6787388202079931E-2</v>
      </c>
      <c r="F18">
        <v>2011</v>
      </c>
      <c r="G18" s="37">
        <v>229.435</v>
      </c>
      <c r="H18" s="38">
        <f t="shared" si="0"/>
        <v>3.170873738384361E-2</v>
      </c>
    </row>
    <row r="19" spans="2:8" x14ac:dyDescent="0.2">
      <c r="B19">
        <v>2012</v>
      </c>
      <c r="C19" s="37">
        <v>238.66249999999999</v>
      </c>
      <c r="D19" s="38">
        <f t="shared" si="1"/>
        <v>2.5336712993792032E-2</v>
      </c>
      <c r="F19">
        <v>2012</v>
      </c>
      <c r="G19" s="37">
        <v>235.26150000000001</v>
      </c>
      <c r="H19" s="38">
        <f t="shared" si="0"/>
        <v>2.5394992045677522E-2</v>
      </c>
    </row>
    <row r="20" spans="2:8" x14ac:dyDescent="0.2">
      <c r="B20">
        <v>2013</v>
      </c>
      <c r="C20" s="37">
        <v>241.5635</v>
      </c>
      <c r="D20" s="38">
        <f t="shared" si="1"/>
        <v>1.2155240140365731E-2</v>
      </c>
      <c r="F20">
        <v>2013</v>
      </c>
      <c r="G20" s="37">
        <v>238.12899999999999</v>
      </c>
      <c r="H20" s="38">
        <f t="shared" si="0"/>
        <v>1.2188564639773025E-2</v>
      </c>
    </row>
    <row r="21" spans="2:8" x14ac:dyDescent="0.2">
      <c r="B21">
        <v>2014</v>
      </c>
      <c r="C21" s="37">
        <v>246.01849999999999</v>
      </c>
      <c r="D21" s="38">
        <f t="shared" si="1"/>
        <v>1.8442355736690397E-2</v>
      </c>
      <c r="F21">
        <v>2014</v>
      </c>
      <c r="G21" s="37">
        <v>242.732</v>
      </c>
      <c r="H21" s="38">
        <f t="shared" si="0"/>
        <v>1.9329859025990048E-2</v>
      </c>
    </row>
    <row r="22" spans="2:8" x14ac:dyDescent="0.2">
      <c r="B22">
        <v>2015</v>
      </c>
      <c r="C22" s="37">
        <v>249.36449999999999</v>
      </c>
      <c r="D22" s="38">
        <f t="shared" si="1"/>
        <v>1.3600603206669337E-2</v>
      </c>
      <c r="F22">
        <v>2015</v>
      </c>
      <c r="G22" s="37">
        <v>244.9325</v>
      </c>
      <c r="H22" s="38">
        <f t="shared" si="0"/>
        <v>9.0655537794770424E-3</v>
      </c>
    </row>
    <row r="23" spans="2:8" x14ac:dyDescent="0.2">
      <c r="B23">
        <v>2016</v>
      </c>
      <c r="C23" s="37">
        <v>254.88650000000001</v>
      </c>
      <c r="D23" s="38">
        <f t="shared" si="1"/>
        <v>2.2144290787181165E-2</v>
      </c>
      <c r="F23">
        <v>2016</v>
      </c>
      <c r="G23" s="37">
        <v>250.523</v>
      </c>
      <c r="H23" s="38">
        <f t="shared" si="0"/>
        <v>2.2824655772508695E-2</v>
      </c>
    </row>
    <row r="24" spans="2:8" x14ac:dyDescent="0.2">
      <c r="B24">
        <v>2017</v>
      </c>
      <c r="C24" s="37">
        <v>262.66800000000001</v>
      </c>
      <c r="D24" s="38">
        <f t="shared" si="1"/>
        <v>3.0529274794859562E-2</v>
      </c>
      <c r="F24">
        <v>2017</v>
      </c>
      <c r="G24" s="37">
        <v>258.84749999999997</v>
      </c>
      <c r="H24" s="38">
        <f t="shared" si="0"/>
        <v>3.3228486007272684E-2</v>
      </c>
    </row>
    <row r="25" spans="2:8" x14ac:dyDescent="0.2">
      <c r="B25">
        <v>2018</v>
      </c>
      <c r="C25" s="37">
        <v>271.08949999999999</v>
      </c>
      <c r="D25" s="38">
        <f t="shared" si="1"/>
        <v>3.2061385475200543E-2</v>
      </c>
      <c r="F25">
        <v>2018</v>
      </c>
      <c r="G25" s="37">
        <v>267.5505</v>
      </c>
      <c r="H25" s="38">
        <f t="shared" si="0"/>
        <v>3.3622113406542642E-2</v>
      </c>
    </row>
    <row r="26" spans="2:8" x14ac:dyDescent="0.2">
      <c r="B26">
        <v>2019</v>
      </c>
      <c r="C26" s="37">
        <v>277.98400000000004</v>
      </c>
      <c r="D26" s="38">
        <f t="shared" si="1"/>
        <v>2.5432560095466794E-2</v>
      </c>
      <c r="F26">
        <v>2019</v>
      </c>
      <c r="G26" s="37">
        <v>273.27250000000004</v>
      </c>
      <c r="H26" s="38">
        <f t="shared" si="0"/>
        <v>2.1386616732168351E-2</v>
      </c>
    </row>
    <row r="27" spans="2:8" x14ac:dyDescent="0.2">
      <c r="B27">
        <v>2020</v>
      </c>
      <c r="C27" s="37">
        <v>282.69299999999998</v>
      </c>
      <c r="D27" s="38">
        <f t="shared" si="1"/>
        <v>1.6939823874755122E-2</v>
      </c>
      <c r="F27">
        <v>2020</v>
      </c>
      <c r="G27" s="37">
        <v>278.47649999999999</v>
      </c>
      <c r="H27" s="38">
        <f t="shared" si="0"/>
        <v>1.9043262677364003E-2</v>
      </c>
    </row>
    <row r="28" spans="2:8" x14ac:dyDescent="0.2">
      <c r="B28">
        <v>2021</v>
      </c>
      <c r="C28" s="37">
        <v>295.56049999999999</v>
      </c>
      <c r="D28" s="38">
        <f t="shared" si="1"/>
        <v>4.5517575603216232E-2</v>
      </c>
      <c r="F28">
        <v>2021</v>
      </c>
      <c r="G28" s="37">
        <v>291.70400000000001</v>
      </c>
      <c r="H28" s="38">
        <f t="shared" si="0"/>
        <v>4.749951970812627E-2</v>
      </c>
    </row>
    <row r="29" spans="2:8" x14ac:dyDescent="0.2">
      <c r="B29">
        <v>2022</v>
      </c>
      <c r="C29" s="37">
        <v>322.16700000000003</v>
      </c>
      <c r="D29" s="38">
        <f t="shared" si="1"/>
        <v>9.0020486499380103E-2</v>
      </c>
      <c r="F29">
        <v>2022</v>
      </c>
      <c r="G29" s="37">
        <v>317.40249999999997</v>
      </c>
      <c r="H29" s="38">
        <f t="shared" si="0"/>
        <v>8.8097866330252517E-2</v>
      </c>
    </row>
    <row r="30" spans="2:8" x14ac:dyDescent="0.2">
      <c r="B30">
        <v>2023</v>
      </c>
      <c r="C30" s="37">
        <v>340.84500000000003</v>
      </c>
      <c r="D30" s="46">
        <f t="shared" si="1"/>
        <v>5.7976142807922626E-2</v>
      </c>
      <c r="F30">
        <v>2023</v>
      </c>
      <c r="G30" s="37">
        <v>334.911</v>
      </c>
      <c r="H30" s="46">
        <f t="shared" si="0"/>
        <v>5.516182134671288E-2</v>
      </c>
    </row>
    <row r="31" spans="2:8" x14ac:dyDescent="0.2">
      <c r="B31">
        <v>2024</v>
      </c>
      <c r="C31" s="37">
        <v>353.48849999999999</v>
      </c>
      <c r="D31" s="47">
        <f t="shared" si="1"/>
        <v>3.7094573779870466E-2</v>
      </c>
      <c r="F31">
        <v>2024</v>
      </c>
      <c r="G31" s="37">
        <v>347.01800000000003</v>
      </c>
      <c r="H31" s="47">
        <f t="shared" si="0"/>
        <v>3.614990251141359E-2</v>
      </c>
    </row>
    <row r="32" spans="2:8" x14ac:dyDescent="0.2">
      <c r="B32">
        <v>2025</v>
      </c>
      <c r="C32" s="44">
        <v>363.30853333333334</v>
      </c>
      <c r="D32" s="45">
        <f t="shared" si="1"/>
        <v>2.7780347404041006E-2</v>
      </c>
      <c r="F32">
        <v>2025</v>
      </c>
      <c r="G32" s="44">
        <v>356.50479999999999</v>
      </c>
      <c r="H32" s="45">
        <f t="shared" si="0"/>
        <v>2.7338063155225356E-2</v>
      </c>
    </row>
    <row r="33" spans="2:8" x14ac:dyDescent="0.2">
      <c r="B33">
        <v>2026</v>
      </c>
      <c r="C33" s="44">
        <v>375.15266666666662</v>
      </c>
      <c r="D33" s="45">
        <f t="shared" si="1"/>
        <v>3.2600757336096908E-2</v>
      </c>
      <c r="F33">
        <v>2026</v>
      </c>
      <c r="G33" s="44">
        <v>367.935</v>
      </c>
      <c r="H33" s="45">
        <f t="shared" si="0"/>
        <v>3.2061840401587993E-2</v>
      </c>
    </row>
    <row r="34" spans="2:8" x14ac:dyDescent="0.2">
      <c r="B34">
        <v>2027</v>
      </c>
      <c r="C34" s="44">
        <v>385.92095</v>
      </c>
      <c r="D34" s="45">
        <f t="shared" si="1"/>
        <v>2.8703736612117225E-2</v>
      </c>
      <c r="F34">
        <v>2027</v>
      </c>
      <c r="G34" s="44">
        <v>378.66351666666668</v>
      </c>
      <c r="H34" s="45">
        <f t="shared" si="0"/>
        <v>2.9158728217393515E-2</v>
      </c>
    </row>
    <row r="35" spans="2:8" x14ac:dyDescent="0.2">
      <c r="B35">
        <v>2028</v>
      </c>
      <c r="C35" s="44">
        <v>395.35348333333332</v>
      </c>
      <c r="D35" s="45">
        <f t="shared" si="1"/>
        <v>2.4441620319739954E-2</v>
      </c>
      <c r="F35">
        <v>2028</v>
      </c>
      <c r="G35" s="44">
        <v>388.06676666666664</v>
      </c>
      <c r="H35" s="45">
        <f t="shared" si="0"/>
        <v>2.4832732983562034E-2</v>
      </c>
    </row>
    <row r="36" spans="2:8" x14ac:dyDescent="0.2">
      <c r="B36">
        <v>2029</v>
      </c>
      <c r="C36" s="44">
        <v>404.27775000000003</v>
      </c>
      <c r="D36" s="45">
        <f t="shared" si="1"/>
        <v>2.2572879822440939E-2</v>
      </c>
      <c r="F36">
        <v>2029</v>
      </c>
      <c r="G36" s="44">
        <v>397.02593333333334</v>
      </c>
      <c r="H36" s="45">
        <f t="shared" si="0"/>
        <v>2.308666300807527E-2</v>
      </c>
    </row>
    <row r="37" spans="2:8" x14ac:dyDescent="0.2">
      <c r="B37">
        <v>2030</v>
      </c>
      <c r="C37" s="44">
        <v>413.32061666666669</v>
      </c>
      <c r="D37" s="45">
        <f t="shared" si="1"/>
        <v>2.2367955364020586E-2</v>
      </c>
      <c r="F37">
        <v>2030</v>
      </c>
      <c r="G37" s="44">
        <v>406.16585000000003</v>
      </c>
      <c r="H37" s="45">
        <f t="shared" si="0"/>
        <v>2.3020956313684948E-2</v>
      </c>
    </row>
    <row r="38" spans="2:8" x14ac:dyDescent="0.2">
      <c r="H38" s="38"/>
    </row>
    <row r="39" spans="2:8" x14ac:dyDescent="0.2">
      <c r="H39" s="38"/>
    </row>
    <row r="40" spans="2:8" x14ac:dyDescent="0.2">
      <c r="H40" s="38"/>
    </row>
    <row r="41" spans="2:8" x14ac:dyDescent="0.2">
      <c r="H41" s="38"/>
    </row>
    <row r="42" spans="2:8" x14ac:dyDescent="0.2">
      <c r="H42" s="38"/>
    </row>
    <row r="43" spans="2:8" x14ac:dyDescent="0.2">
      <c r="H43" s="38"/>
    </row>
    <row r="44" spans="2:8" x14ac:dyDescent="0.2">
      <c r="H44" s="38"/>
    </row>
    <row r="45" spans="2:8" x14ac:dyDescent="0.2">
      <c r="H45" s="38"/>
    </row>
    <row r="46" spans="2:8" x14ac:dyDescent="0.2">
      <c r="H46" s="38"/>
    </row>
    <row r="47" spans="2:8" x14ac:dyDescent="0.2">
      <c r="H47" s="38"/>
    </row>
    <row r="48" spans="2:8" x14ac:dyDescent="0.2">
      <c r="H48" s="38"/>
    </row>
    <row r="49" spans="8:8" x14ac:dyDescent="0.2">
      <c r="H49" s="38"/>
    </row>
    <row r="50" spans="8:8" x14ac:dyDescent="0.2">
      <c r="H50" s="38"/>
    </row>
    <row r="51" spans="8:8" x14ac:dyDescent="0.2">
      <c r="H51" s="38"/>
    </row>
    <row r="52" spans="8:8" x14ac:dyDescent="0.2">
      <c r="H52" s="38"/>
    </row>
    <row r="53" spans="8:8" x14ac:dyDescent="0.2">
      <c r="H53" s="38"/>
    </row>
    <row r="54" spans="8:8" x14ac:dyDescent="0.2">
      <c r="H54" s="38"/>
    </row>
    <row r="55" spans="8:8" x14ac:dyDescent="0.2">
      <c r="H55" s="38"/>
    </row>
    <row r="56" spans="8:8" x14ac:dyDescent="0.2">
      <c r="H56" s="38"/>
    </row>
    <row r="57" spans="8:8" x14ac:dyDescent="0.2">
      <c r="H57" s="38"/>
    </row>
    <row r="58" spans="8:8" x14ac:dyDescent="0.2">
      <c r="H58" s="38"/>
    </row>
    <row r="59" spans="8:8" x14ac:dyDescent="0.2">
      <c r="H59" s="38"/>
    </row>
    <row r="60" spans="8:8" x14ac:dyDescent="0.2">
      <c r="H60" s="38"/>
    </row>
    <row r="61" spans="8:8" x14ac:dyDescent="0.2">
      <c r="H61" s="38"/>
    </row>
    <row r="62" spans="8:8" x14ac:dyDescent="0.2">
      <c r="H62" s="38"/>
    </row>
    <row r="63" spans="8:8" x14ac:dyDescent="0.2">
      <c r="H63" s="38"/>
    </row>
    <row r="64" spans="8:8" x14ac:dyDescent="0.2">
      <c r="H64" s="38"/>
    </row>
    <row r="65" spans="8:8" x14ac:dyDescent="0.2">
      <c r="H65" s="38"/>
    </row>
    <row r="66" spans="8:8" x14ac:dyDescent="0.2">
      <c r="H66" s="38"/>
    </row>
    <row r="67" spans="8:8" x14ac:dyDescent="0.2">
      <c r="H67" s="38"/>
    </row>
    <row r="68" spans="8:8" x14ac:dyDescent="0.2">
      <c r="H68" s="38"/>
    </row>
    <row r="69" spans="8:8" x14ac:dyDescent="0.2">
      <c r="H69" s="38"/>
    </row>
    <row r="70" spans="8:8" x14ac:dyDescent="0.2">
      <c r="H70" s="38"/>
    </row>
    <row r="71" spans="8:8" x14ac:dyDescent="0.2">
      <c r="H71" s="38"/>
    </row>
    <row r="72" spans="8:8" x14ac:dyDescent="0.2">
      <c r="H72" s="38"/>
    </row>
    <row r="73" spans="8:8" x14ac:dyDescent="0.2">
      <c r="H73" s="38"/>
    </row>
    <row r="74" spans="8:8" x14ac:dyDescent="0.2">
      <c r="H74" s="38"/>
    </row>
    <row r="75" spans="8:8" x14ac:dyDescent="0.2">
      <c r="H75" s="38"/>
    </row>
    <row r="76" spans="8:8" x14ac:dyDescent="0.2">
      <c r="H76" s="38"/>
    </row>
    <row r="77" spans="8:8" x14ac:dyDescent="0.2">
      <c r="H77" s="38"/>
    </row>
    <row r="78" spans="8:8" x14ac:dyDescent="0.2">
      <c r="H78" s="38"/>
    </row>
    <row r="79" spans="8:8" x14ac:dyDescent="0.2">
      <c r="H79" s="38"/>
    </row>
    <row r="80" spans="8:8" x14ac:dyDescent="0.2">
      <c r="H80" s="38"/>
    </row>
    <row r="81" spans="8:8" x14ac:dyDescent="0.2">
      <c r="H81" s="38"/>
    </row>
    <row r="82" spans="8:8" x14ac:dyDescent="0.2">
      <c r="H82" s="38"/>
    </row>
    <row r="83" spans="8:8" x14ac:dyDescent="0.2">
      <c r="H83" s="38"/>
    </row>
    <row r="84" spans="8:8" x14ac:dyDescent="0.2">
      <c r="H84" s="38"/>
    </row>
    <row r="85" spans="8:8" x14ac:dyDescent="0.2">
      <c r="H85" s="38"/>
    </row>
    <row r="86" spans="8:8" x14ac:dyDescent="0.2">
      <c r="H86" s="38"/>
    </row>
    <row r="87" spans="8:8" x14ac:dyDescent="0.2">
      <c r="H87" s="38"/>
    </row>
    <row r="88" spans="8:8" x14ac:dyDescent="0.2">
      <c r="H88" s="38"/>
    </row>
    <row r="89" spans="8:8" x14ac:dyDescent="0.2">
      <c r="H89" s="38"/>
    </row>
    <row r="90" spans="8:8" x14ac:dyDescent="0.2">
      <c r="H90" s="38"/>
    </row>
    <row r="91" spans="8:8" x14ac:dyDescent="0.2">
      <c r="H91" s="38"/>
    </row>
    <row r="92" spans="8:8" x14ac:dyDescent="0.2">
      <c r="H92" s="38"/>
    </row>
    <row r="93" spans="8:8" x14ac:dyDescent="0.2">
      <c r="H93" s="38"/>
    </row>
    <row r="94" spans="8:8" x14ac:dyDescent="0.2">
      <c r="H94" s="38"/>
    </row>
    <row r="95" spans="8:8" x14ac:dyDescent="0.2">
      <c r="H95" s="38"/>
    </row>
    <row r="96" spans="8:8" x14ac:dyDescent="0.2">
      <c r="H96" s="38"/>
    </row>
    <row r="97" spans="8:8" x14ac:dyDescent="0.2">
      <c r="H97" s="38"/>
    </row>
    <row r="98" spans="8:8" x14ac:dyDescent="0.2">
      <c r="H98" s="38"/>
    </row>
    <row r="99" spans="8:8" x14ac:dyDescent="0.2">
      <c r="H99" s="38"/>
    </row>
    <row r="100" spans="8:8" x14ac:dyDescent="0.2">
      <c r="H100" s="38"/>
    </row>
    <row r="101" spans="8:8" x14ac:dyDescent="0.2">
      <c r="H101" s="38"/>
    </row>
    <row r="102" spans="8:8" x14ac:dyDescent="0.2">
      <c r="H102" s="38"/>
    </row>
    <row r="103" spans="8:8" x14ac:dyDescent="0.2">
      <c r="H103" s="38"/>
    </row>
    <row r="104" spans="8:8" x14ac:dyDescent="0.2">
      <c r="H104" s="38"/>
    </row>
    <row r="105" spans="8:8" x14ac:dyDescent="0.2">
      <c r="H105" s="38"/>
    </row>
    <row r="106" spans="8:8" x14ac:dyDescent="0.2">
      <c r="H106" s="38"/>
    </row>
    <row r="107" spans="8:8" x14ac:dyDescent="0.2">
      <c r="H107" s="38"/>
    </row>
    <row r="108" spans="8:8" x14ac:dyDescent="0.2">
      <c r="H108" s="38"/>
    </row>
    <row r="109" spans="8:8" x14ac:dyDescent="0.2">
      <c r="H109" s="38"/>
    </row>
    <row r="110" spans="8:8" x14ac:dyDescent="0.2">
      <c r="H110" s="38"/>
    </row>
    <row r="111" spans="8:8" x14ac:dyDescent="0.2">
      <c r="H111" s="38"/>
    </row>
    <row r="112" spans="8:8" x14ac:dyDescent="0.2">
      <c r="H112" s="38"/>
    </row>
    <row r="113" spans="8:8" x14ac:dyDescent="0.2">
      <c r="H113" s="38"/>
    </row>
    <row r="114" spans="8:8" x14ac:dyDescent="0.2">
      <c r="H114" s="38"/>
    </row>
    <row r="115" spans="8:8" x14ac:dyDescent="0.2">
      <c r="H115" s="38"/>
    </row>
    <row r="116" spans="8:8" x14ac:dyDescent="0.2">
      <c r="H116" s="38"/>
    </row>
    <row r="117" spans="8:8" x14ac:dyDescent="0.2">
      <c r="H117" s="38"/>
    </row>
    <row r="118" spans="8:8" x14ac:dyDescent="0.2">
      <c r="H118" s="38"/>
    </row>
    <row r="119" spans="8:8" x14ac:dyDescent="0.2">
      <c r="H119" s="38"/>
    </row>
    <row r="120" spans="8:8" x14ac:dyDescent="0.2">
      <c r="H120" s="38"/>
    </row>
    <row r="121" spans="8:8" x14ac:dyDescent="0.2">
      <c r="H121" s="38"/>
    </row>
    <row r="122" spans="8:8" x14ac:dyDescent="0.2">
      <c r="H122" s="38"/>
    </row>
    <row r="123" spans="8:8" x14ac:dyDescent="0.2">
      <c r="H123" s="38"/>
    </row>
    <row r="124" spans="8:8" x14ac:dyDescent="0.2">
      <c r="H124" s="38"/>
    </row>
    <row r="125" spans="8:8" x14ac:dyDescent="0.2">
      <c r="H125" s="38"/>
    </row>
    <row r="126" spans="8:8" x14ac:dyDescent="0.2">
      <c r="H126" s="38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9E6238-BE15-4AFC-B34D-A9CDFE30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docMetadata/LabelInfo.xml><?xml version="1.0" encoding="utf-8"?>
<clbl:labelList xmlns:clbl="http://schemas.microsoft.com/office/2020/mipLabelMetadata">
  <clbl:label id="{78e61e45-6beb-4009-8f99-359d8b54f41b}" enabled="0" method="" siteId="{78e61e45-6beb-4009-8f99-359d8b54f41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Baseline Forecast, Quarterly</vt:lpstr>
      <vt:lpstr>Baseline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Thompson, Sean</cp:lastModifiedBy>
  <cp:revision/>
  <dcterms:created xsi:type="dcterms:W3CDTF">2004-11-18T18:32:38Z</dcterms:created>
  <dcterms:modified xsi:type="dcterms:W3CDTF">2025-09-11T21:14:37Z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