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19425" windowHeight="119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8" i="1" l="1"/>
  <c r="K89" i="1" s="1"/>
  <c r="J88" i="1"/>
  <c r="J89" i="1" s="1"/>
  <c r="G88" i="1"/>
  <c r="E88" i="1"/>
  <c r="K79" i="1"/>
  <c r="J79" i="1"/>
  <c r="G79" i="1"/>
  <c r="E79" i="1"/>
  <c r="K66" i="1"/>
  <c r="J66" i="1"/>
  <c r="G66" i="1"/>
  <c r="E66" i="1"/>
  <c r="K64" i="1"/>
  <c r="J64" i="1"/>
  <c r="G64" i="1"/>
  <c r="E64" i="1"/>
  <c r="K58" i="1"/>
  <c r="J58" i="1"/>
  <c r="G58" i="1"/>
  <c r="E58" i="1"/>
  <c r="K48" i="1"/>
  <c r="J48" i="1"/>
  <c r="G48" i="1"/>
  <c r="E48" i="1"/>
  <c r="K37" i="1"/>
  <c r="J37" i="1"/>
  <c r="G37" i="1"/>
  <c r="E37" i="1"/>
  <c r="K35" i="1"/>
  <c r="J35" i="1"/>
  <c r="G35" i="1"/>
  <c r="E35" i="1"/>
  <c r="K30" i="1"/>
  <c r="J30" i="1"/>
  <c r="G30" i="1"/>
  <c r="E30" i="1"/>
  <c r="E89" i="1" l="1"/>
  <c r="G89" i="1"/>
</calcChain>
</file>

<file path=xl/sharedStrings.xml><?xml version="1.0" encoding="utf-8"?>
<sst xmlns="http://schemas.openxmlformats.org/spreadsheetml/2006/main" count="1090" uniqueCount="535">
  <si>
    <t>CITY OF SEATTLE</t>
  </si>
  <si>
    <t>DEPARTMENT OF CONSTRUCTION AND INSPECTIONS</t>
  </si>
  <si>
    <t>ISSUED BUILDING DEVELOPMENT PERMITS</t>
  </si>
  <si>
    <t>MAY</t>
  </si>
  <si>
    <t>AP Type</t>
  </si>
  <si>
    <t>Work Type</t>
  </si>
  <si>
    <t>Dept of Commerce</t>
  </si>
  <si>
    <t>Action/Decision Type</t>
  </si>
  <si>
    <t>Permit Nbr</t>
  </si>
  <si>
    <t>DPD Best Value</t>
  </si>
  <si>
    <t>Site Address</t>
  </si>
  <si>
    <t>Project Description</t>
  </si>
  <si>
    <t>Units Removed</t>
  </si>
  <si>
    <t>Units Added</t>
  </si>
  <si>
    <t>Primary Contact Name</t>
  </si>
  <si>
    <t>Primary Contact First Name</t>
  </si>
  <si>
    <t>Primary Contact Last Name</t>
  </si>
  <si>
    <t>Primary Contact Address</t>
  </si>
  <si>
    <t>Primary Contact City</t>
  </si>
  <si>
    <t>Primary Contact State</t>
  </si>
  <si>
    <t>Primary Contact Zip</t>
  </si>
  <si>
    <t>3001 - CONSTRUCTN</t>
  </si>
  <si>
    <t>FULL +</t>
  </si>
  <si>
    <t>CMRCL</t>
  </si>
  <si>
    <t>ADD/ALT</t>
  </si>
  <si>
    <t>6500414</t>
  </si>
  <si>
    <t>3400  STONE WAY N</t>
  </si>
  <si>
    <t>Establish restaurant use and construct initial tenant improvements in an existing mixed use building, occupy per plans.</t>
  </si>
  <si>
    <t>KATHERINE CUDNEY</t>
  </si>
  <si>
    <t>KATHERINE</t>
  </si>
  <si>
    <t>CUDNEY</t>
  </si>
  <si>
    <t>2346 16TH AVE S</t>
  </si>
  <si>
    <t>SEATTLE</t>
  </si>
  <si>
    <t>WA</t>
  </si>
  <si>
    <t>98144</t>
  </si>
  <si>
    <t>6511062</t>
  </si>
  <si>
    <t xml:space="preserve">200 SW MICHIGAN ST </t>
  </si>
  <si>
    <t>Construct alterations to existing office building, per plan.</t>
  </si>
  <si>
    <t>HANK WEAVER</t>
  </si>
  <si>
    <t>HANK</t>
  </si>
  <si>
    <t>WEAVER</t>
  </si>
  <si>
    <t>1411 4TH AVE SUITE 810</t>
  </si>
  <si>
    <t>98101</t>
  </si>
  <si>
    <t>6514207</t>
  </si>
  <si>
    <t>825  EASTLAKE AVE E</t>
  </si>
  <si>
    <t>Construct tenant improvements to existing medical office building on the 6th floor, per plan.</t>
  </si>
  <si>
    <t>DAVID NEAL</t>
  </si>
  <si>
    <t>DAVID</t>
  </si>
  <si>
    <t>NEAL</t>
  </si>
  <si>
    <t>925 4TH AV #2400</t>
  </si>
  <si>
    <t>98104</t>
  </si>
  <si>
    <t>6514534</t>
  </si>
  <si>
    <t xml:space="preserve">1001  4TH AVE </t>
  </si>
  <si>
    <t>Change of use from restaurant to office and construct tenant improvements to existing commercial building on the ground level (suite 515), occupy per plan.</t>
  </si>
  <si>
    <t>BRUCE DAHLSTROM</t>
  </si>
  <si>
    <t>BRUCE</t>
  </si>
  <si>
    <t>DAHLSTROM</t>
  </si>
  <si>
    <t>1200 6TH AVE   STE. 500</t>
  </si>
  <si>
    <t>FULL C</t>
  </si>
  <si>
    <t>6331683</t>
  </si>
  <si>
    <t>589  OCCIDENTAL AVE S</t>
  </si>
  <si>
    <t>Construct addition and substantial alterations to existing structure to include mixed-use and parking within structure, and occupy per plan. (Mechanical included this permit).</t>
  </si>
  <si>
    <t>LESLEY BAIN</t>
  </si>
  <si>
    <t>CARL</t>
  </si>
  <si>
    <t>SHUMAKER</t>
  </si>
  <si>
    <t>2401 UTAH AVE S SUITE 305</t>
  </si>
  <si>
    <t>98134</t>
  </si>
  <si>
    <t>6483861</t>
  </si>
  <si>
    <t>5601  6TH AVE S</t>
  </si>
  <si>
    <t>Alterations to existing North commercial building (Seattle Design Center - Plaza Building).  Replace exterior brick panels and add new elevators, per plan. (Construct alterations to existing commercial building [Seattle Design Center]. Review and process for 2 A/P's under primary 6483861).</t>
  </si>
  <si>
    <t>MIKE JONES</t>
  </si>
  <si>
    <t>MIKE</t>
  </si>
  <si>
    <t>JONES</t>
  </si>
  <si>
    <t>909 112TH AVE NE #206</t>
  </si>
  <si>
    <t>BELLEVUE</t>
  </si>
  <si>
    <t>98004</t>
  </si>
  <si>
    <t>6484586</t>
  </si>
  <si>
    <t xml:space="preserve">2211  ALASKAN WAY </t>
  </si>
  <si>
    <t>Alterations to change use from portions of first and second floors of existing commercial building from museum and office space to expansion of passenger terminal and occupy, per plan</t>
  </si>
  <si>
    <t>JENNIFER GRANT</t>
  </si>
  <si>
    <t>JENNIFER</t>
  </si>
  <si>
    <t>GRANT</t>
  </si>
  <si>
    <t>1221 2ND AVE, STE 500</t>
  </si>
  <si>
    <t>6486254</t>
  </si>
  <si>
    <t xml:space="preserve">400 S JACKSON ST </t>
  </si>
  <si>
    <t>Construct initial tenant improvements to existing general retail sales and service (for Bartell Drugs), per plans.</t>
  </si>
  <si>
    <t>JODI PATTERSON-O'HARE</t>
  </si>
  <si>
    <t>JODI</t>
  </si>
  <si>
    <t>PATTERSON-O'HARE</t>
  </si>
  <si>
    <t>17479 7TH AVE SW</t>
  </si>
  <si>
    <t>NORMANDY PARK</t>
  </si>
  <si>
    <t>98166</t>
  </si>
  <si>
    <t>6496853</t>
  </si>
  <si>
    <t>1101  DEXTER AVE N</t>
  </si>
  <si>
    <t>Tenant improvements to levels 2-10 (including level 9 terrace and café for employee use) of existing commercial building and occupy, per plan.</t>
  </si>
  <si>
    <t>JON O'HARE</t>
  </si>
  <si>
    <t>JON</t>
  </si>
  <si>
    <t>O'HARE</t>
  </si>
  <si>
    <t>17974 7TH AVE SW</t>
  </si>
  <si>
    <t>6499415</t>
  </si>
  <si>
    <t>5701  6TH AVE S</t>
  </si>
  <si>
    <t>Alterations to existing South commercial building (Seattle Design Center - Atrium Building), for new elevator, per plan. (Construct alterations to existing commercial building [Seattle Design Center]. Review and process for 2 A/P's under primary 6483861).</t>
  </si>
  <si>
    <t>6499423</t>
  </si>
  <si>
    <t>5100  15TH AVE NW</t>
  </si>
  <si>
    <t>Change the use from restaurant to general sales and services (retail sales, multipurose), construct substantial alterations including new canopies in parking lot and occupy, per plan.</t>
  </si>
  <si>
    <t>JONATHAN THOMAS</t>
  </si>
  <si>
    <t>JONATHAN</t>
  </si>
  <si>
    <t>THOMAS</t>
  </si>
  <si>
    <t>22002 64TH AVE W. SUITE 2C</t>
  </si>
  <si>
    <t>MOUNTLAKE TERRACE</t>
  </si>
  <si>
    <t>98043</t>
  </si>
  <si>
    <t>6501517</t>
  </si>
  <si>
    <t>2245  1ST AVE S</t>
  </si>
  <si>
    <t>Construct tenant improvements to existing commercial building (Living Computer Museum) at the first and second levels, occupy per plan.</t>
  </si>
  <si>
    <t>HILLARY COLLINS</t>
  </si>
  <si>
    <t>HILLARY</t>
  </si>
  <si>
    <t>COLLINS</t>
  </si>
  <si>
    <t>1200 6TH AVE., SUITE 605</t>
  </si>
  <si>
    <t>6502383</t>
  </si>
  <si>
    <t>401  TERRY AVE N</t>
  </si>
  <si>
    <t>Construct alterations to eastern portion of 2nd level of existing commercial building and change the use from office to research and development lab, per plan.</t>
  </si>
  <si>
    <t>DAN SENG</t>
  </si>
  <si>
    <t>DAN</t>
  </si>
  <si>
    <t>SENG</t>
  </si>
  <si>
    <t>1221 2ND AVE SUITE 200</t>
  </si>
  <si>
    <t>6505699</t>
  </si>
  <si>
    <t xml:space="preserve">2101  7TH AVE </t>
  </si>
  <si>
    <t>Construct tenant improvements to commercial commercial building at levels P1 &amp; G, per plan.</t>
  </si>
  <si>
    <t>EDWARD PEPIN</t>
  </si>
  <si>
    <t>ANDY</t>
  </si>
  <si>
    <t>PAROLINE</t>
  </si>
  <si>
    <t>3617 SW CHARLESTOWN ST</t>
  </si>
  <si>
    <t>98126</t>
  </si>
  <si>
    <t>6507641</t>
  </si>
  <si>
    <t xml:space="preserve">2400  3RD AVE </t>
  </si>
  <si>
    <t>Alterations to 2nd floor and southerly portion of 3rd floor; change use from office to school for Antioch University and occupy, per plans.</t>
  </si>
  <si>
    <t>BARRY ZIMMERMAN</t>
  </si>
  <si>
    <t>BARRY</t>
  </si>
  <si>
    <t>ZIMMERMAN</t>
  </si>
  <si>
    <t>INST</t>
  </si>
  <si>
    <t>6520840</t>
  </si>
  <si>
    <t>3715  WEST STEVENS WAY NE</t>
  </si>
  <si>
    <t>Alterations to repair gutters and brace parapets of existing university building on University of Washingtion, per plan.</t>
  </si>
  <si>
    <t>6526928</t>
  </si>
  <si>
    <t>6000  16TH AVE SW</t>
  </si>
  <si>
    <t>Construct alterations to existing college (Culinary Arts Building at South Seattle College), per plan.</t>
  </si>
  <si>
    <t>STEPHEN STARLING</t>
  </si>
  <si>
    <t>STEPHEN</t>
  </si>
  <si>
    <t>STARLING</t>
  </si>
  <si>
    <t>185 UNIVERSITY ST</t>
  </si>
  <si>
    <t>6529605</t>
  </si>
  <si>
    <t>9600  COLLEGE WAY N</t>
  </si>
  <si>
    <t>Construct alterations to existing institutional building (North Seattle College Arts &amp; Sciences) at the rooftop level, per plan.</t>
  </si>
  <si>
    <t>GENE TOMPKINS</t>
  </si>
  <si>
    <t>GENE</t>
  </si>
  <si>
    <t>TOMPKINS</t>
  </si>
  <si>
    <t>PO BOX 344</t>
  </si>
  <si>
    <t>PRESTON</t>
  </si>
  <si>
    <t>98050</t>
  </si>
  <si>
    <t>6485588</t>
  </si>
  <si>
    <t xml:space="preserve">4  NICKERSON ST </t>
  </si>
  <si>
    <t>Construct non-structural interior alterations to change use of 3rd floor from office to residential treatment facility in existing commercial building and occupy, per plan</t>
  </si>
  <si>
    <t>AYA ROJNUCKARIN</t>
  </si>
  <si>
    <t>AYA</t>
  </si>
  <si>
    <t>ROJNUCKARIN</t>
  </si>
  <si>
    <t>7820 225TH PL SW</t>
  </si>
  <si>
    <t>EDMONDS</t>
  </si>
  <si>
    <t>98026</t>
  </si>
  <si>
    <t>6496493</t>
  </si>
  <si>
    <t>4515  36TH AVE SW</t>
  </si>
  <si>
    <t>Construct alterations and addition to the existing West Seattle YMCA, per plans</t>
  </si>
  <si>
    <t>ERIK SALISBURY</t>
  </si>
  <si>
    <t>ERIK</t>
  </si>
  <si>
    <t>SALISBURY</t>
  </si>
  <si>
    <t>118 N 35TH ST #200</t>
  </si>
  <si>
    <t>98103</t>
  </si>
  <si>
    <t>6501952</t>
  </si>
  <si>
    <t>11051  34TH AVE NE</t>
  </si>
  <si>
    <t>Construct alterations to south wing of existing Jane Adams school including voluntary seismic upgrades, per plan.</t>
  </si>
  <si>
    <t>CALVIN TAM</t>
  </si>
  <si>
    <t>CALVIN</t>
  </si>
  <si>
    <t>TAM</t>
  </si>
  <si>
    <t>4010 LAKE WASHINGTON BLVD NE, SUITE 320</t>
  </si>
  <si>
    <t>KIRKLAND</t>
  </si>
  <si>
    <t>98033</t>
  </si>
  <si>
    <t>6502344</t>
  </si>
  <si>
    <t xml:space="preserve">500  17TH AVE </t>
  </si>
  <si>
    <t>Construct alterations for Neuro Critical Care Unit at northeast corner of second floor in existing hospital (Swedish Medical Center), per plan.</t>
  </si>
  <si>
    <t>KIMBERLEIGH GRIMM</t>
  </si>
  <si>
    <t>DON</t>
  </si>
  <si>
    <t>LEMMON</t>
  </si>
  <si>
    <t>1420 5TH AVE #2400</t>
  </si>
  <si>
    <t>6520311</t>
  </si>
  <si>
    <t xml:space="preserve">747  BROADWAY  </t>
  </si>
  <si>
    <t>Alteration to level 4 nuclear medicine, CT, and ultra sound rooms at Swedish First Hill Medical Center, per plan.</t>
  </si>
  <si>
    <t>COMMERCIAL ADD/ALT</t>
  </si>
  <si>
    <t>MF</t>
  </si>
  <si>
    <t>6395868</t>
  </si>
  <si>
    <t xml:space="preserve">2100  3RD AVE </t>
  </si>
  <si>
    <t>Construct alterations to remove and replace windows and sliding glass doors at all condominiums in existing mixed-use building, per plan.</t>
  </si>
  <si>
    <t>JASON MCKENZIE</t>
  </si>
  <si>
    <t>JASON</t>
  </si>
  <si>
    <t>MCKENZIE</t>
  </si>
  <si>
    <t>10900 NE 8TH ST SUITE 810</t>
  </si>
  <si>
    <t>6508813</t>
  </si>
  <si>
    <t>3661  PHINNEY AVE N</t>
  </si>
  <si>
    <t>Construct alterations to an existing multi-family building, per plans.</t>
  </si>
  <si>
    <t>DANIEL SOWELL</t>
  </si>
  <si>
    <t>SHAWN</t>
  </si>
  <si>
    <t>MCISAAC</t>
  </si>
  <si>
    <t>2101 N 34TH ST #150</t>
  </si>
  <si>
    <t>6483012</t>
  </si>
  <si>
    <t>4300  AURORA AVE N</t>
  </si>
  <si>
    <t>Change of use of portion of existing mixed use building to residential multifamily and construct alterations and addition, occupy per plans.</t>
  </si>
  <si>
    <t>SANJAY SOLI</t>
  </si>
  <si>
    <t>SANJAY</t>
  </si>
  <si>
    <t>SOLI</t>
  </si>
  <si>
    <t>1402 3RD AVE STE 200</t>
  </si>
  <si>
    <t>6486483</t>
  </si>
  <si>
    <t>1808  12TH AVE S</t>
  </si>
  <si>
    <t>Construct shoring and (multi-family with below-grade parking) addition to existing building, occupy per plan.</t>
  </si>
  <si>
    <t>JEROME DIEPENBROCK</t>
  </si>
  <si>
    <t>JEROME</t>
  </si>
  <si>
    <t>DIEPENBROCK</t>
  </si>
  <si>
    <t>4525 SW CONCORD ST</t>
  </si>
  <si>
    <t>98136</t>
  </si>
  <si>
    <t>MULTIFAMILY ADD/ALT</t>
  </si>
  <si>
    <t>SF/D</t>
  </si>
  <si>
    <t>6445397</t>
  </si>
  <si>
    <t>6309  BEACH DR SW</t>
  </si>
  <si>
    <t>Change of use from duplex to single family residence and construct addition and major alterations, per plan.</t>
  </si>
  <si>
    <t>JOHN ADAMS</t>
  </si>
  <si>
    <t>JOHN</t>
  </si>
  <si>
    <t>ADAMS</t>
  </si>
  <si>
    <t>4530 UNION BAY PL NE</t>
  </si>
  <si>
    <t>98105</t>
  </si>
  <si>
    <t>SINGLE FAMILY ADD/ALT</t>
  </si>
  <si>
    <t>3003 - BLANKET</t>
  </si>
  <si>
    <t>CHILD</t>
  </si>
  <si>
    <t>6522108</t>
  </si>
  <si>
    <t>450  3RD AVE W</t>
  </si>
  <si>
    <t>Blanket permit for interior non-structural alterations for tenant, HOLLAND AMERICA GROUP. FLOORS 2-6</t>
  </si>
  <si>
    <t>0</t>
  </si>
  <si>
    <t>SARA DAWKINS</t>
  </si>
  <si>
    <t>SARA</t>
  </si>
  <si>
    <t>DAWKINS</t>
  </si>
  <si>
    <t>1000 2ND AVE  STE 1800</t>
  </si>
  <si>
    <t>6524788</t>
  </si>
  <si>
    <t xml:space="preserve">700  5TH AVE </t>
  </si>
  <si>
    <t>Blanket Permit for interior non-structural alterations on the 53rd Floor for Seattle Public Utilities, per plans.</t>
  </si>
  <si>
    <t>GITA MONGHATE</t>
  </si>
  <si>
    <t>AMIE</t>
  </si>
  <si>
    <t>JOYCE</t>
  </si>
  <si>
    <t>6525735</t>
  </si>
  <si>
    <t xml:space="preserve">1099  STEWART ST </t>
  </si>
  <si>
    <t>Blanket Permit for interior non-structural alterations for HBO on the 8th floor, per plan.</t>
  </si>
  <si>
    <t>GARY LIN</t>
  </si>
  <si>
    <t>CRAIG</t>
  </si>
  <si>
    <t>BELCHER</t>
  </si>
  <si>
    <t>26456 MARINE VIEW DR S</t>
  </si>
  <si>
    <t>DES MOINES</t>
  </si>
  <si>
    <t>98198</t>
  </si>
  <si>
    <t>6527385</t>
  </si>
  <si>
    <t xml:space="preserve">1501  4TH AVE </t>
  </si>
  <si>
    <t>Blanket Permit for interior non-structural alterations.  TI work for 14th floor</t>
  </si>
  <si>
    <t>RANDY DAVIS</t>
  </si>
  <si>
    <t>JEANETTE</t>
  </si>
  <si>
    <t>STAGER</t>
  </si>
  <si>
    <t>6527755</t>
  </si>
  <si>
    <t xml:space="preserve">999  3RD AVE </t>
  </si>
  <si>
    <t>Blanket Permit for interior non-structural alterations. T I for DocuSign on floors 4-5, per plans.</t>
  </si>
  <si>
    <t>ROSALYN BRANDON</t>
  </si>
  <si>
    <t>AMY</t>
  </si>
  <si>
    <t>NICHOLS</t>
  </si>
  <si>
    <t>909 112TH AVE NE</t>
  </si>
  <si>
    <t>6529185</t>
  </si>
  <si>
    <t xml:space="preserve">700  2ND AVE </t>
  </si>
  <si>
    <t>Blanket Permit for interior non-structural alterations to the 8th floor (Tenant:  AOL), per plans.</t>
  </si>
  <si>
    <t>GARRETT GUILER</t>
  </si>
  <si>
    <t>MEGAN</t>
  </si>
  <si>
    <t>GREENFIELD</t>
  </si>
  <si>
    <t>911 WESTERN AVE STE #201</t>
  </si>
  <si>
    <t>6529528</t>
  </si>
  <si>
    <t>501  FAIRVIEW AVE N</t>
  </si>
  <si>
    <t>Blanket Permit for interior non-structural alterations for AMAZON on floors 3-12, per plans</t>
  </si>
  <si>
    <t>ERIC</t>
  </si>
  <si>
    <t>DUMAS</t>
  </si>
  <si>
    <t>11820 NORTHUP WAY, SUITE E300</t>
  </si>
  <si>
    <t>98005</t>
  </si>
  <si>
    <t>6530765</t>
  </si>
  <si>
    <t>1521  1ST AVE S</t>
  </si>
  <si>
    <t>Blanket Permit for interior non-structural alterations. Tenant improvement for the entire 5th floor of Seattle Metropolitan Credit Union, per plan.</t>
  </si>
  <si>
    <t>GRAHAM MOORE</t>
  </si>
  <si>
    <t>KENNETH</t>
  </si>
  <si>
    <t>CLARK</t>
  </si>
  <si>
    <t>270 S HANFORD ST, SUITE 100</t>
  </si>
  <si>
    <t>6530773</t>
  </si>
  <si>
    <t xml:space="preserve">900  4TH AVE </t>
  </si>
  <si>
    <t>Blanket Permit for interior non-structural alterations. Tenant improvement for the 4th floor of Robinson Tait, suite 400, per plan.</t>
  </si>
  <si>
    <t>KENDA SUPER</t>
  </si>
  <si>
    <t>KENDA</t>
  </si>
  <si>
    <t>SUPER</t>
  </si>
  <si>
    <t>901 5TH AVE SUITE 2700</t>
  </si>
  <si>
    <t>98164</t>
  </si>
  <si>
    <t>6532328</t>
  </si>
  <si>
    <t xml:space="preserve">601  UNION ST </t>
  </si>
  <si>
    <t>Blanket Permit for interior non-structural alterations for floor 28th, per plans.</t>
  </si>
  <si>
    <t>TERESE BULLEN</t>
  </si>
  <si>
    <t>TERESE</t>
  </si>
  <si>
    <t>BULLEN</t>
  </si>
  <si>
    <t>600 UNIVERSITY ST, STE. 2820</t>
  </si>
  <si>
    <t>BLANKET TENNANT IMPROVEMENT</t>
  </si>
  <si>
    <t>1004 - MECHANICAL</t>
  </si>
  <si>
    <t>MECHANICAL</t>
  </si>
  <si>
    <t>6496288</t>
  </si>
  <si>
    <t>201  ELLIOTT AVE W</t>
  </si>
  <si>
    <t>Install (1) new  150-ton Air Handler, (1) Exhaust fan, (2) Heating Water Boilers, (2) Hot Water Pumps, (1) Heat Recovery Loop Pump, (21) Exhaust VAV Boxes, (16) Series VAV Boxes with electric heat and (34) VAV Boxes with hot water heating coils. Install (189) GRDs and Misc. ductwork, per plans.</t>
  </si>
  <si>
    <t>DARLA DOLL</t>
  </si>
  <si>
    <t>DARLA</t>
  </si>
  <si>
    <t>DOLL</t>
  </si>
  <si>
    <t>7717 DETROIT AVE SW</t>
  </si>
  <si>
    <t>98106</t>
  </si>
  <si>
    <t>6504693</t>
  </si>
  <si>
    <t xml:space="preserve">255 S KING ST </t>
  </si>
  <si>
    <t>Install (10) Pressurization Fans, (3) Smoke Evac Fans, (56) Exhaust, Relief, Supply, Transfer &amp;amp; Garage Fans, (7) Hydronic Heat Pumps, (3) Air Handling Units, (1) Water Cooled AC Unit, (1) Dehumidifying Unit, (53) VAVs, (2) Pollution Control Units, (288) Fan Coil Units, (8) Split Systems, (2) Makeup Air Units, (2) Radiant Gas Heaters. Install (2) Heat Exchangers, (5) Expansion Tanks, (2) Cooling Towers, (2) Chillers, (3) Boilers, (14) Hydronic Pumps, (1) Fuel Oil System. Install (10) Pressurization Fans, (71) Exhaust, Relief &amp;amp; Transfer Fans, (11) Water Cooled AC Units, (5) Packaged Terminal Heat Pumps, Install (2) Heat Exchangers, (1) Expansion Tank, (3) Cooling Towers, (2) Boilers, (6) Hydronic Pumps, per plan.</t>
  </si>
  <si>
    <t>6508172</t>
  </si>
  <si>
    <t>Interior only MECH scope including ductwork, diffusers, grills, controls, etc per plan.</t>
  </si>
  <si>
    <t>6517247</t>
  </si>
  <si>
    <t>300  BOREN AVE N</t>
  </si>
  <si>
    <t>Mechanical tenant improvement for 12 story office building (North Tower), per plan.</t>
  </si>
  <si>
    <t>JIM THOMAS</t>
  </si>
  <si>
    <t>JIM</t>
  </si>
  <si>
    <t>5005 3RD AVE S</t>
  </si>
  <si>
    <t>6517336</t>
  </si>
  <si>
    <t>5601  22ND AVE NW</t>
  </si>
  <si>
    <t>Add VRF systems in lobby and future retail (Bartell's tenant improvement); add VRF systems for 2nd and 3rd floor offices; add VRF systems for all residential units; add rooftop unit for roof amenity; add (2) corridor MUA units; (2) garage exhaust fans with CO/NO2 controls; (8) miscellaneous exhaust fans and (4) stair pressurization fans. Add ductwork, diffusers and grilles - all per plans.</t>
  </si>
  <si>
    <t>STEVEN KNOBBS</t>
  </si>
  <si>
    <t>STEVEN</t>
  </si>
  <si>
    <t>KNOBBS</t>
  </si>
  <si>
    <t>7202 NE 175TH ST</t>
  </si>
  <si>
    <t>KENMORE</t>
  </si>
  <si>
    <t>98028</t>
  </si>
  <si>
    <t>6519444</t>
  </si>
  <si>
    <t>1616  EASTLAKE AVE E</t>
  </si>
  <si>
    <t>Replace the north rooftop A/C unit with new unit.</t>
  </si>
  <si>
    <t>KIMBERLY</t>
  </si>
  <si>
    <t>PRECOUR</t>
  </si>
  <si>
    <t>11621 EAST MARGINAL WAY S, SUITE A</t>
  </si>
  <si>
    <t>98168</t>
  </si>
  <si>
    <t>6513474</t>
  </si>
  <si>
    <t>4000  15TH AVE NE</t>
  </si>
  <si>
    <t>TI remove existing steam system and install new electric system, per plan</t>
  </si>
  <si>
    <t>6518309</t>
  </si>
  <si>
    <t>3307  3RD AVE W</t>
  </si>
  <si>
    <t>Mechanical installation for Seattle Pacific University AMES Library including replacement of air handling unit, gas fired boiler, HW pump, and expansion tank; demolish existing equipment</t>
  </si>
  <si>
    <t>ANDERSON</t>
  </si>
  <si>
    <t>1221 2ND AVENUE N</t>
  </si>
  <si>
    <t>KENT</t>
  </si>
  <si>
    <t>98032</t>
  </si>
  <si>
    <t>6413429</t>
  </si>
  <si>
    <t>4755  FAUNTLEROY WAY SW</t>
  </si>
  <si>
    <t>Residential exhaust  and electric heat. for 389 units, stair pressurization. Residential amentity system heat pumps, garage and loading dock exhaust, and trash room exhaust. Shell and core installation for future retail tenants.</t>
  </si>
  <si>
    <t>R. SCOTT RUSHING</t>
  </si>
  <si>
    <t>R. SCOTT</t>
  </si>
  <si>
    <t>RUSHING</t>
  </si>
  <si>
    <t>1725 WESTLAKE AVE N STE 300</t>
  </si>
  <si>
    <t>98109</t>
  </si>
  <si>
    <t>MECHANICAL ONLY</t>
  </si>
  <si>
    <t>NEW</t>
  </si>
  <si>
    <t>6440064</t>
  </si>
  <si>
    <t xml:space="preserve">970  DENNY WAY </t>
  </si>
  <si>
    <t>Phased project:  Construction of multi-family and retail building with below grade parking and occupy, per plan</t>
  </si>
  <si>
    <t>6444409</t>
  </si>
  <si>
    <t xml:space="preserve">1016  REPUBLICAN ST </t>
  </si>
  <si>
    <t>Phased project: Construct a new hotel and restaurant building, and occupy per plan.</t>
  </si>
  <si>
    <t>6472250</t>
  </si>
  <si>
    <t>234  9TH AVE N</t>
  </si>
  <si>
    <t>Shoring and excavation for future construction of a retail, office, and residential building with below grade parking, per plan.</t>
  </si>
  <si>
    <t>ANDY PAROLINE</t>
  </si>
  <si>
    <t>6481614</t>
  </si>
  <si>
    <t>425  FAIRVIEW AVE N</t>
  </si>
  <si>
    <t>Shoring and Excavation for construction of residential and retail structure with two towers on a common base with below grade parking, per plan.</t>
  </si>
  <si>
    <t>JIM WESTCOTT</t>
  </si>
  <si>
    <t>6502377</t>
  </si>
  <si>
    <t>527  FAIRVIEW AVE N</t>
  </si>
  <si>
    <t>Shoring and excavation for future construction of hotel with below grade parking, per plan.</t>
  </si>
  <si>
    <t>DAVID MURPHY</t>
  </si>
  <si>
    <t>MURPHY</t>
  </si>
  <si>
    <t>910 LENORA ST #S207</t>
  </si>
  <si>
    <t>98121</t>
  </si>
  <si>
    <t>COMMERCIAL NEW</t>
  </si>
  <si>
    <t>6488356</t>
  </si>
  <si>
    <t xml:space="preserve">123  BROADWAY  </t>
  </si>
  <si>
    <t>Shoring and excavation for future construction of new mixed-use building with below grade parking, per plan.</t>
  </si>
  <si>
    <t>COMERCIAL MIX USE NEW</t>
  </si>
  <si>
    <t>6383355</t>
  </si>
  <si>
    <t>4505  42ND AVE SW</t>
  </si>
  <si>
    <t>Construct new retail and residential building with below grade parking, and occupy per plan.</t>
  </si>
  <si>
    <t>STEVE FISCHER</t>
  </si>
  <si>
    <t>CURTIS</t>
  </si>
  <si>
    <t>BIGELOW</t>
  </si>
  <si>
    <t>310 1ST AVENUE S, STE 410</t>
  </si>
  <si>
    <t>6432360</t>
  </si>
  <si>
    <t>101  BROADWAY  E</t>
  </si>
  <si>
    <t>Establish use as retail and apartments, construct retail and apartment building and occupy, per plans.</t>
  </si>
  <si>
    <t>TONY FAN</t>
  </si>
  <si>
    <t>6464363</t>
  </si>
  <si>
    <t>7440  EAST GREEN LAKE DR N</t>
  </si>
  <si>
    <t>Establish use and construct new apartment building with below grade parking, Occupy per plan</t>
  </si>
  <si>
    <t>DALE JOHNSON</t>
  </si>
  <si>
    <t>DALE</t>
  </si>
  <si>
    <t>JOHNSON</t>
  </si>
  <si>
    <t>2200 W ROSEBUD LN</t>
  </si>
  <si>
    <t>COEUR D'ALENE</t>
  </si>
  <si>
    <t>ID</t>
  </si>
  <si>
    <t>83814</t>
  </si>
  <si>
    <t>6468891</t>
  </si>
  <si>
    <t>2218  FRANKLIN AVE E</t>
  </si>
  <si>
    <t>Construct new townhouses to the west (units A, B, C), per plan  (Establish use as and construct 2 new townhouse buildings, per plan.  Review &amp; processing for 2 AP’s under #6468891)</t>
  </si>
  <si>
    <t>DONNIE NORTH</t>
  </si>
  <si>
    <t>PAUL</t>
  </si>
  <si>
    <t>WONG</t>
  </si>
  <si>
    <t>2505 3RD AVE, SUITE 300C</t>
  </si>
  <si>
    <t>6471574</t>
  </si>
  <si>
    <t xml:space="preserve">710  CHERRY ST </t>
  </si>
  <si>
    <t>Construct new office and residential apartment building, occupy per plan.</t>
  </si>
  <si>
    <t>KATHRYN (KATE) SMITH</t>
  </si>
  <si>
    <t>KATHRYN (KATE)</t>
  </si>
  <si>
    <t>SMITH</t>
  </si>
  <si>
    <t>911 WESTERN AVE, SUITE 200</t>
  </si>
  <si>
    <t>98104-1031</t>
  </si>
  <si>
    <t>6477308</t>
  </si>
  <si>
    <t>5027  44TH AVE NE</t>
  </si>
  <si>
    <t>Establish use as rowhouse and construct a 4 unit townhouse building, per plans</t>
  </si>
  <si>
    <t>JOANNE</t>
  </si>
  <si>
    <t>LEE</t>
  </si>
  <si>
    <t>307 NW 47TH ST</t>
  </si>
  <si>
    <t>98107</t>
  </si>
  <si>
    <t>6489389</t>
  </si>
  <si>
    <t>8517  MIDVALE AVE N</t>
  </si>
  <si>
    <t>Construct (EAST) townhouse and occupy per plan. (Establish use as townhouse and construct two new townhouse structures with surface parking and processing of 2 AP's under 6489389.</t>
  </si>
  <si>
    <t>EINAR NOVION</t>
  </si>
  <si>
    <t>EINAR</t>
  </si>
  <si>
    <t>NOVION</t>
  </si>
  <si>
    <t>3316 NE 120TH ST</t>
  </si>
  <si>
    <t>98125</t>
  </si>
  <si>
    <t>6494431</t>
  </si>
  <si>
    <t>403  BELMONT AVE E</t>
  </si>
  <si>
    <t>Construct new multifamily building with below grade parking, occupy per plan.</t>
  </si>
  <si>
    <t>JILL BURDEEN</t>
  </si>
  <si>
    <t>JILL</t>
  </si>
  <si>
    <t>BURDEEN</t>
  </si>
  <si>
    <t>310 1ST AVE S STE 4S</t>
  </si>
  <si>
    <t>WASHINGTON</t>
  </si>
  <si>
    <t>6494602</t>
  </si>
  <si>
    <t xml:space="preserve">1703 NW 64TH ST </t>
  </si>
  <si>
    <t>Construction of a 7-unit rowhouse development with surface parking for 2 vehicles, per plan.</t>
  </si>
  <si>
    <t>DAVE BIDDLE</t>
  </si>
  <si>
    <t>DAVE</t>
  </si>
  <si>
    <t>BIDDLE</t>
  </si>
  <si>
    <t>PO BOX 16438</t>
  </si>
  <si>
    <t>98116</t>
  </si>
  <si>
    <t>6497598</t>
  </si>
  <si>
    <t>2220  FRANKLIN AVE E</t>
  </si>
  <si>
    <t xml:space="preserve">Construct new townhouses to the east (units D, E, F), per plan  (Establish use as and construct 2 new townhouse buildings, per plan.  Review &amp; processing for 2 AP’s under #6468891)
</t>
  </si>
  <si>
    <t>JOEL</t>
  </si>
  <si>
    <t>WILBUR</t>
  </si>
  <si>
    <t>2505 3RD AVENUE, STE 300C</t>
  </si>
  <si>
    <t>6501016</t>
  </si>
  <si>
    <t>8519  MIDVALE AVE N</t>
  </si>
  <si>
    <t>COnstruct (WEST) townhouse and occupy per plan. (Establish use as townhouse and construct two new townhouse structures with surface parking and processing of 2 AP's under 6489389.</t>
  </si>
  <si>
    <t>6459804</t>
  </si>
  <si>
    <t xml:space="preserve">2629 NW 63RD ST </t>
  </si>
  <si>
    <t>Establish use as rowhouse and construct new townhouse with surface parking, per plan.</t>
  </si>
  <si>
    <t>JULIE LEDOUX</t>
  </si>
  <si>
    <t>HUGH</t>
  </si>
  <si>
    <t>SCHAEFFER</t>
  </si>
  <si>
    <t>1101 E PIKE ST, SUITE 200</t>
  </si>
  <si>
    <t>98122</t>
  </si>
  <si>
    <t>MULTIFAMILY NEW</t>
  </si>
  <si>
    <t>6473304</t>
  </si>
  <si>
    <t>2217  20TH AVE S</t>
  </si>
  <si>
    <t>Establish use as and construct a single family residence, per plans.</t>
  </si>
  <si>
    <t>ROBERT HUMBLE</t>
  </si>
  <si>
    <t>ROBERT</t>
  </si>
  <si>
    <t>HUMBLE</t>
  </si>
  <si>
    <t>1205 E PIKE ST, SUITE 2D</t>
  </si>
  <si>
    <t>6489004</t>
  </si>
  <si>
    <t xml:space="preserve">138 NE 61ST ST </t>
  </si>
  <si>
    <t>Establish use as and construct single family residence with attached garage, per plan.</t>
  </si>
  <si>
    <t>MARCI KASTNER</t>
  </si>
  <si>
    <t>MARCI</t>
  </si>
  <si>
    <t>KASTNER</t>
  </si>
  <si>
    <t>9615 24TH AV NW</t>
  </si>
  <si>
    <t>98117</t>
  </si>
  <si>
    <t>6495399</t>
  </si>
  <si>
    <t xml:space="preserve">1622 N 49TH ST </t>
  </si>
  <si>
    <t>Establish use as single family residence and construct one family dwelling, per plans.</t>
  </si>
  <si>
    <t>CHRISTINA MERKELBACH</t>
  </si>
  <si>
    <t>CHRISTINA</t>
  </si>
  <si>
    <t>MERKELBACH</t>
  </si>
  <si>
    <t>3444 S MOUNT BAKER BLVD</t>
  </si>
  <si>
    <t>6499975</t>
  </si>
  <si>
    <t>8022  RIDGE DR NE</t>
  </si>
  <si>
    <t>Establish and construct single family residence with attached garage, per plan</t>
  </si>
  <si>
    <t>PETER SANDALL</t>
  </si>
  <si>
    <t>PETER</t>
  </si>
  <si>
    <t>SANDALL</t>
  </si>
  <si>
    <t>603 STEWART ST #711</t>
  </si>
  <si>
    <t>6503980</t>
  </si>
  <si>
    <t>3879  51ST AVE NE</t>
  </si>
  <si>
    <t>Construct new single family residence with attached garage, per plan. (portion of existing foundation to remain), per plan.</t>
  </si>
  <si>
    <t>DAVID NORRIE</t>
  </si>
  <si>
    <t>NORRIE</t>
  </si>
  <si>
    <t>6508871</t>
  </si>
  <si>
    <t>6802  40TH AVE NE</t>
  </si>
  <si>
    <t>Establish use as and construct single family residence with attached garage and detached accessory dwelling unit (DADU), per plan.</t>
  </si>
  <si>
    <t>SHAUN NOVION</t>
  </si>
  <si>
    <t>SHAUN</t>
  </si>
  <si>
    <t>8634B 3RD AVE NW</t>
  </si>
  <si>
    <t>6509036</t>
  </si>
  <si>
    <t>5027  48TH AVE NE</t>
  </si>
  <si>
    <t xml:space="preserve">Establish use as and construct new single family residence with accessory dwelling unit, per plan.
</t>
  </si>
  <si>
    <t>BLAKE</t>
  </si>
  <si>
    <t>5515 31ST AVE NE</t>
  </si>
  <si>
    <t>6497216</t>
  </si>
  <si>
    <t>10643  CULPEPER CT NW</t>
  </si>
  <si>
    <t>ALLAN FARKAS</t>
  </si>
  <si>
    <t>ALLAN</t>
  </si>
  <si>
    <t>FARKAS</t>
  </si>
  <si>
    <t>1821 10TH AVE W</t>
  </si>
  <si>
    <t>98119</t>
  </si>
  <si>
    <t>SINGLE FAMILY NEW</t>
  </si>
  <si>
    <t>COUNT</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</si>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</sst>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quot;($&quot;#,##0.00\);\$0.00"/>
  </numFmts>
  <fonts count="8" x14ac:knownFonts="1">
    <font>
      <sz val="11"/>
      <color theme="1"/>
      <name val="Calibri"/>
      <family val="2"/>
      <scheme val="minor"/>
    </font>
    <font>
      <b/>
      <sz val="10"/>
      <name val="Arial"/>
      <family val="2"/>
    </font>
    <font>
      <b/>
      <sz val="9"/>
      <color indexed="9"/>
      <name val="Arial"/>
      <family val="2"/>
    </font>
    <font>
      <b/>
      <sz val="10"/>
      <color indexed="8"/>
      <name val="Arial"/>
      <family val="2"/>
    </font>
    <font>
      <sz val="8"/>
      <color indexed="8"/>
      <name val="Arial"/>
      <family val="2"/>
    </font>
    <font>
      <sz val="8"/>
      <color theme="1"/>
      <name val="Arial"/>
      <family val="2"/>
    </font>
    <font>
      <sz val="9"/>
      <color theme="1"/>
      <name val="Arial"/>
      <family val="2"/>
    </font>
    <font>
      <sz val="10"/>
      <color theme="1"/>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4">
    <border>
      <left/>
      <right/>
      <top/>
      <bottom/>
      <diagonal/>
    </border>
    <border>
      <left style="medium">
        <color indexed="64"/>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s>
  <cellStyleXfs count="1">
    <xf numFmtId="0" fontId="0" fillId="0" borderId="0"/>
  </cellStyleXfs>
  <cellXfs count="30">
    <xf numFmtId="0" fontId="0" fillId="0" borderId="0" xfId="0"/>
    <xf numFmtId="0" fontId="1" fillId="0" borderId="1" xfId="0" applyFont="1" applyBorder="1"/>
    <xf numFmtId="0" fontId="1" fillId="0" borderId="2" xfId="0" applyFont="1" applyBorder="1"/>
    <xf numFmtId="17" fontId="1" fillId="0" borderId="2" xfId="0" applyNumberFormat="1" applyFont="1" applyBorder="1"/>
    <xf numFmtId="49" fontId="2" fillId="2" borderId="3" xfId="0" applyNumberFormat="1" applyFont="1" applyFill="1" applyBorder="1" applyAlignment="1">
      <alignment horizontal="left"/>
    </xf>
    <xf numFmtId="0" fontId="2" fillId="2" borderId="3" xfId="0" applyNumberFormat="1" applyFont="1" applyFill="1" applyBorder="1" applyAlignment="1">
      <alignment horizontal="right"/>
    </xf>
    <xf numFmtId="0" fontId="1" fillId="0" borderId="3" xfId="0" applyNumberFormat="1" applyFont="1" applyBorder="1" applyAlignment="1"/>
    <xf numFmtId="0" fontId="1" fillId="0" borderId="0" xfId="0" applyNumberFormat="1" applyFont="1" applyAlignment="1"/>
    <xf numFmtId="49" fontId="3" fillId="3" borderId="3" xfId="0" applyNumberFormat="1" applyFont="1" applyFill="1" applyBorder="1" applyAlignment="1">
      <alignment horizontal="left" vertical="top"/>
    </xf>
    <xf numFmtId="49" fontId="4" fillId="3" borderId="3" xfId="0" applyNumberFormat="1" applyFont="1" applyFill="1" applyBorder="1" applyAlignment="1">
      <alignment horizontal="left"/>
    </xf>
    <xf numFmtId="164" fontId="4" fillId="3" borderId="3" xfId="0" applyNumberFormat="1" applyFont="1" applyFill="1" applyBorder="1" applyAlignment="1">
      <alignment horizontal="right"/>
    </xf>
    <xf numFmtId="0" fontId="4" fillId="3" borderId="3" xfId="0" applyNumberFormat="1" applyFont="1" applyFill="1" applyBorder="1" applyAlignment="1">
      <alignment horizontal="right"/>
    </xf>
    <xf numFmtId="0" fontId="4" fillId="3" borderId="3" xfId="0" applyFont="1" applyFill="1" applyBorder="1" applyAlignment="1">
      <alignment horizontal="left" vertical="top" wrapText="1"/>
    </xf>
    <xf numFmtId="0" fontId="5" fillId="0" borderId="0" xfId="0" applyFont="1"/>
    <xf numFmtId="0" fontId="6" fillId="0" borderId="0" xfId="0" applyFont="1"/>
    <xf numFmtId="49" fontId="3" fillId="3" borderId="3" xfId="0" applyNumberFormat="1" applyFont="1" applyFill="1" applyBorder="1" applyAlignment="1">
      <alignment horizontal="left"/>
    </xf>
    <xf numFmtId="164" fontId="3" fillId="3" borderId="3" xfId="0" applyNumberFormat="1" applyFont="1" applyFill="1" applyBorder="1" applyAlignment="1">
      <alignment horizontal="right"/>
    </xf>
    <xf numFmtId="0" fontId="3" fillId="3" borderId="3" xfId="0" applyNumberFormat="1" applyFont="1" applyFill="1" applyBorder="1" applyAlignment="1">
      <alignment horizontal="right"/>
    </xf>
    <xf numFmtId="0" fontId="7" fillId="0" borderId="0" xfId="0" applyFont="1"/>
    <xf numFmtId="0" fontId="3" fillId="3" borderId="3" xfId="0" applyFont="1" applyFill="1" applyBorder="1" applyAlignment="1">
      <alignment horizontal="left" vertical="center"/>
    </xf>
    <xf numFmtId="49" fontId="3" fillId="3" borderId="3"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0" fillId="0" borderId="0" xfId="0" applyAlignment="1">
      <alignment wrapText="1"/>
    </xf>
    <xf numFmtId="49" fontId="2" fillId="2" borderId="3" xfId="0" applyNumberFormat="1" applyFont="1" applyFill="1" applyBorder="1" applyAlignment="1">
      <alignment horizontal="left" wrapText="1"/>
    </xf>
    <xf numFmtId="49" fontId="4" fillId="3" borderId="3" xfId="0" applyNumberFormat="1" applyFont="1" applyFill="1" applyBorder="1" applyAlignment="1">
      <alignment horizontal="left" wrapText="1"/>
    </xf>
    <xf numFmtId="0" fontId="4" fillId="3" borderId="3" xfId="0" applyFont="1" applyFill="1" applyBorder="1" applyAlignment="1">
      <alignment horizontal="left" wrapText="1"/>
    </xf>
    <xf numFmtId="49" fontId="4" fillId="3" borderId="3" xfId="0" applyNumberFormat="1" applyFont="1" applyFill="1" applyBorder="1" applyAlignment="1">
      <alignment horizontal="left" vertical="top" wrapText="1"/>
    </xf>
    <xf numFmtId="49" fontId="3" fillId="3" borderId="3" xfId="0" applyNumberFormat="1" applyFont="1" applyFill="1" applyBorder="1" applyAlignment="1">
      <alignment horizontal="left" vertical="top" wrapText="1"/>
    </xf>
    <xf numFmtId="49" fontId="3" fillId="3" borderId="3" xfId="0" applyNumberFormat="1" applyFont="1" applyFill="1" applyBorder="1" applyAlignment="1">
      <alignment horizontal="left" wrapText="1"/>
    </xf>
    <xf numFmtId="0" fontId="3" fillId="3"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tabSelected="1" workbookViewId="0">
      <selection activeCell="H4" sqref="H4"/>
    </sheetView>
  </sheetViews>
  <sheetFormatPr defaultRowHeight="15" x14ac:dyDescent="0.25"/>
  <cols>
    <col min="1" max="1" width="33.28515625" customWidth="1"/>
    <col min="2" max="2" width="9.7109375" bestFit="1" customWidth="1"/>
    <col min="3" max="3" width="16.28515625" bestFit="1" customWidth="1"/>
    <col min="4" max="4" width="18.140625" bestFit="1" customWidth="1"/>
    <col min="5" max="5" width="9.28515625" bestFit="1" customWidth="1"/>
    <col min="6" max="6" width="9.7109375" bestFit="1" customWidth="1"/>
    <col min="7" max="7" width="14.85546875" bestFit="1" customWidth="1"/>
    <col min="8" max="8" width="23.42578125" bestFit="1" customWidth="1"/>
    <col min="9" max="9" width="41.28515625" style="22" customWidth="1"/>
    <col min="10" max="10" width="13.28515625" bestFit="1" customWidth="1"/>
    <col min="11" max="11" width="10.7109375" bestFit="1" customWidth="1"/>
    <col min="12" max="12" width="19.5703125" bestFit="1" customWidth="1"/>
    <col min="13" max="14" width="23.7109375" bestFit="1" customWidth="1"/>
    <col min="15" max="15" width="34.5703125" bestFit="1" customWidth="1"/>
    <col min="16" max="16" width="17.85546875" bestFit="1" customWidth="1"/>
    <col min="17" max="17" width="19.140625" bestFit="1" customWidth="1"/>
    <col min="18" max="18" width="17.28515625" bestFit="1" customWidth="1"/>
  </cols>
  <sheetData>
    <row r="1" spans="1:18" x14ac:dyDescent="0.25">
      <c r="A1" s="1" t="s">
        <v>0</v>
      </c>
    </row>
    <row r="2" spans="1:18" x14ac:dyDescent="0.25">
      <c r="A2" s="2" t="s">
        <v>1</v>
      </c>
    </row>
    <row r="3" spans="1:18" x14ac:dyDescent="0.25">
      <c r="A3" s="2" t="s">
        <v>2</v>
      </c>
    </row>
    <row r="4" spans="1:18" x14ac:dyDescent="0.25">
      <c r="A4" s="2">
        <v>2016</v>
      </c>
    </row>
    <row r="5" spans="1:18" x14ac:dyDescent="0.25">
      <c r="A5" s="3" t="s">
        <v>3</v>
      </c>
    </row>
    <row r="6" spans="1:18" s="14" customFormat="1" ht="12" x14ac:dyDescent="0.2">
      <c r="A6" s="4" t="s">
        <v>4</v>
      </c>
      <c r="B6" s="4" t="s">
        <v>5</v>
      </c>
      <c r="C6" s="4" t="s">
        <v>6</v>
      </c>
      <c r="D6" s="4" t="s">
        <v>7</v>
      </c>
      <c r="E6" s="4"/>
      <c r="F6" s="4" t="s">
        <v>8</v>
      </c>
      <c r="G6" s="4" t="s">
        <v>9</v>
      </c>
      <c r="H6" s="4" t="s">
        <v>10</v>
      </c>
      <c r="I6" s="23" t="s">
        <v>11</v>
      </c>
      <c r="J6" s="5" t="s">
        <v>12</v>
      </c>
      <c r="K6" s="5" t="s">
        <v>13</v>
      </c>
      <c r="L6" s="4" t="s">
        <v>14</v>
      </c>
      <c r="M6" s="4" t="s">
        <v>15</v>
      </c>
      <c r="N6" s="4" t="s">
        <v>16</v>
      </c>
      <c r="O6" s="4" t="s">
        <v>17</v>
      </c>
      <c r="P6" s="4" t="s">
        <v>18</v>
      </c>
      <c r="Q6" s="4" t="s">
        <v>19</v>
      </c>
      <c r="R6" s="4" t="s">
        <v>20</v>
      </c>
    </row>
    <row r="7" spans="1:18" s="13" customFormat="1" ht="33.75" x14ac:dyDescent="0.2">
      <c r="A7" s="9" t="s">
        <v>21</v>
      </c>
      <c r="B7" s="9" t="s">
        <v>22</v>
      </c>
      <c r="C7" s="9" t="s">
        <v>23</v>
      </c>
      <c r="D7" s="9" t="s">
        <v>24</v>
      </c>
      <c r="E7" s="9">
        <v>1</v>
      </c>
      <c r="F7" s="9" t="s">
        <v>25</v>
      </c>
      <c r="G7" s="10">
        <v>545000</v>
      </c>
      <c r="H7" s="9" t="s">
        <v>26</v>
      </c>
      <c r="I7" s="24" t="s">
        <v>27</v>
      </c>
      <c r="J7" s="11">
        <v>0</v>
      </c>
      <c r="K7" s="11">
        <v>0</v>
      </c>
      <c r="L7" s="9" t="s">
        <v>28</v>
      </c>
      <c r="M7" s="9" t="s">
        <v>29</v>
      </c>
      <c r="N7" s="9" t="s">
        <v>30</v>
      </c>
      <c r="O7" s="9" t="s">
        <v>31</v>
      </c>
      <c r="P7" s="9" t="s">
        <v>32</v>
      </c>
      <c r="Q7" s="9" t="s">
        <v>33</v>
      </c>
      <c r="R7" s="9" t="s">
        <v>34</v>
      </c>
    </row>
    <row r="8" spans="1:18" s="13" customFormat="1" ht="11.25" x14ac:dyDescent="0.2">
      <c r="A8" s="9" t="s">
        <v>21</v>
      </c>
      <c r="B8" s="9" t="s">
        <v>22</v>
      </c>
      <c r="C8" s="9" t="s">
        <v>23</v>
      </c>
      <c r="D8" s="9" t="s">
        <v>24</v>
      </c>
      <c r="E8" s="9">
        <v>1</v>
      </c>
      <c r="F8" s="9" t="s">
        <v>35</v>
      </c>
      <c r="G8" s="10">
        <v>2000000</v>
      </c>
      <c r="H8" s="9" t="s">
        <v>36</v>
      </c>
      <c r="I8" s="24" t="s">
        <v>37</v>
      </c>
      <c r="J8" s="11">
        <v>0</v>
      </c>
      <c r="K8" s="11">
        <v>0</v>
      </c>
      <c r="L8" s="9" t="s">
        <v>38</v>
      </c>
      <c r="M8" s="9" t="s">
        <v>39</v>
      </c>
      <c r="N8" s="9" t="s">
        <v>40</v>
      </c>
      <c r="O8" s="9" t="s">
        <v>41</v>
      </c>
      <c r="P8" s="9" t="s">
        <v>32</v>
      </c>
      <c r="Q8" s="9" t="s">
        <v>33</v>
      </c>
      <c r="R8" s="9" t="s">
        <v>42</v>
      </c>
    </row>
    <row r="9" spans="1:18" s="13" customFormat="1" ht="22.5" x14ac:dyDescent="0.2">
      <c r="A9" s="9" t="s">
        <v>21</v>
      </c>
      <c r="B9" s="9" t="s">
        <v>22</v>
      </c>
      <c r="C9" s="9" t="s">
        <v>23</v>
      </c>
      <c r="D9" s="9" t="s">
        <v>24</v>
      </c>
      <c r="E9" s="9">
        <v>1</v>
      </c>
      <c r="F9" s="9" t="s">
        <v>43</v>
      </c>
      <c r="G9" s="10">
        <v>1870000</v>
      </c>
      <c r="H9" s="9" t="s">
        <v>44</v>
      </c>
      <c r="I9" s="24" t="s">
        <v>45</v>
      </c>
      <c r="J9" s="11">
        <v>0</v>
      </c>
      <c r="K9" s="11">
        <v>0</v>
      </c>
      <c r="L9" s="9" t="s">
        <v>46</v>
      </c>
      <c r="M9" s="9" t="s">
        <v>47</v>
      </c>
      <c r="N9" s="9" t="s">
        <v>48</v>
      </c>
      <c r="O9" s="9" t="s">
        <v>49</v>
      </c>
      <c r="P9" s="9" t="s">
        <v>32</v>
      </c>
      <c r="Q9" s="9" t="s">
        <v>33</v>
      </c>
      <c r="R9" s="9" t="s">
        <v>50</v>
      </c>
    </row>
    <row r="10" spans="1:18" s="13" customFormat="1" ht="33.75" x14ac:dyDescent="0.2">
      <c r="A10" s="9" t="s">
        <v>21</v>
      </c>
      <c r="B10" s="9" t="s">
        <v>22</v>
      </c>
      <c r="C10" s="9" t="s">
        <v>23</v>
      </c>
      <c r="D10" s="9" t="s">
        <v>24</v>
      </c>
      <c r="E10" s="9">
        <v>1</v>
      </c>
      <c r="F10" s="9" t="s">
        <v>51</v>
      </c>
      <c r="G10" s="10">
        <v>650000</v>
      </c>
      <c r="H10" s="9" t="s">
        <v>52</v>
      </c>
      <c r="I10" s="24" t="s">
        <v>53</v>
      </c>
      <c r="J10" s="11">
        <v>0</v>
      </c>
      <c r="K10" s="11">
        <v>0</v>
      </c>
      <c r="L10" s="9" t="s">
        <v>54</v>
      </c>
      <c r="M10" s="9" t="s">
        <v>55</v>
      </c>
      <c r="N10" s="9" t="s">
        <v>56</v>
      </c>
      <c r="O10" s="9" t="s">
        <v>57</v>
      </c>
      <c r="P10" s="9" t="s">
        <v>32</v>
      </c>
      <c r="Q10" s="9" t="s">
        <v>33</v>
      </c>
      <c r="R10" s="9" t="s">
        <v>42</v>
      </c>
    </row>
    <row r="11" spans="1:18" s="13" customFormat="1" ht="45" x14ac:dyDescent="0.2">
      <c r="A11" s="9" t="s">
        <v>21</v>
      </c>
      <c r="B11" s="9" t="s">
        <v>58</v>
      </c>
      <c r="C11" s="9" t="s">
        <v>23</v>
      </c>
      <c r="D11" s="9" t="s">
        <v>24</v>
      </c>
      <c r="E11" s="9">
        <v>1</v>
      </c>
      <c r="F11" s="9" t="s">
        <v>59</v>
      </c>
      <c r="G11" s="10">
        <v>22586635</v>
      </c>
      <c r="H11" s="9" t="s">
        <v>60</v>
      </c>
      <c r="I11" s="24" t="s">
        <v>61</v>
      </c>
      <c r="J11" s="11">
        <v>0</v>
      </c>
      <c r="K11" s="11">
        <v>107</v>
      </c>
      <c r="L11" s="9" t="s">
        <v>62</v>
      </c>
      <c r="M11" s="9" t="s">
        <v>63</v>
      </c>
      <c r="N11" s="9" t="s">
        <v>64</v>
      </c>
      <c r="O11" s="9" t="s">
        <v>65</v>
      </c>
      <c r="P11" s="9" t="s">
        <v>32</v>
      </c>
      <c r="Q11" s="9" t="s">
        <v>33</v>
      </c>
      <c r="R11" s="9" t="s">
        <v>66</v>
      </c>
    </row>
    <row r="12" spans="1:18" s="13" customFormat="1" ht="67.5" x14ac:dyDescent="0.2">
      <c r="A12" s="9" t="s">
        <v>21</v>
      </c>
      <c r="B12" s="9" t="s">
        <v>58</v>
      </c>
      <c r="C12" s="9" t="s">
        <v>23</v>
      </c>
      <c r="D12" s="9" t="s">
        <v>24</v>
      </c>
      <c r="E12" s="9">
        <v>1</v>
      </c>
      <c r="F12" s="9" t="s">
        <v>67</v>
      </c>
      <c r="G12" s="10">
        <v>3500000</v>
      </c>
      <c r="H12" s="9" t="s">
        <v>68</v>
      </c>
      <c r="I12" s="25" t="s">
        <v>69</v>
      </c>
      <c r="J12" s="11">
        <v>0</v>
      </c>
      <c r="K12" s="11">
        <v>0</v>
      </c>
      <c r="L12" s="9" t="s">
        <v>70</v>
      </c>
      <c r="M12" s="9" t="s">
        <v>71</v>
      </c>
      <c r="N12" s="9" t="s">
        <v>72</v>
      </c>
      <c r="O12" s="9" t="s">
        <v>73</v>
      </c>
      <c r="P12" s="9" t="s">
        <v>74</v>
      </c>
      <c r="Q12" s="9" t="s">
        <v>33</v>
      </c>
      <c r="R12" s="9" t="s">
        <v>75</v>
      </c>
    </row>
    <row r="13" spans="1:18" s="13" customFormat="1" ht="45" x14ac:dyDescent="0.2">
      <c r="A13" s="9" t="s">
        <v>21</v>
      </c>
      <c r="B13" s="9" t="s">
        <v>58</v>
      </c>
      <c r="C13" s="9" t="s">
        <v>23</v>
      </c>
      <c r="D13" s="9" t="s">
        <v>24</v>
      </c>
      <c r="E13" s="9">
        <v>1</v>
      </c>
      <c r="F13" s="9" t="s">
        <v>76</v>
      </c>
      <c r="G13" s="10">
        <v>21165000</v>
      </c>
      <c r="H13" s="9" t="s">
        <v>77</v>
      </c>
      <c r="I13" s="26" t="s">
        <v>78</v>
      </c>
      <c r="J13" s="11">
        <v>0</v>
      </c>
      <c r="K13" s="11">
        <v>0</v>
      </c>
      <c r="L13" s="9" t="s">
        <v>79</v>
      </c>
      <c r="M13" s="9" t="s">
        <v>80</v>
      </c>
      <c r="N13" s="9" t="s">
        <v>81</v>
      </c>
      <c r="O13" s="9" t="s">
        <v>82</v>
      </c>
      <c r="P13" s="9" t="s">
        <v>32</v>
      </c>
      <c r="Q13" s="9" t="s">
        <v>33</v>
      </c>
      <c r="R13" s="9" t="s">
        <v>42</v>
      </c>
    </row>
    <row r="14" spans="1:18" s="13" customFormat="1" ht="22.5" x14ac:dyDescent="0.2">
      <c r="A14" s="9" t="s">
        <v>21</v>
      </c>
      <c r="B14" s="9" t="s">
        <v>58</v>
      </c>
      <c r="C14" s="9" t="s">
        <v>23</v>
      </c>
      <c r="D14" s="9" t="s">
        <v>24</v>
      </c>
      <c r="E14" s="9">
        <v>1</v>
      </c>
      <c r="F14" s="9" t="s">
        <v>83</v>
      </c>
      <c r="G14" s="10">
        <v>620000</v>
      </c>
      <c r="H14" s="9" t="s">
        <v>84</v>
      </c>
      <c r="I14" s="26" t="s">
        <v>85</v>
      </c>
      <c r="J14" s="11">
        <v>0</v>
      </c>
      <c r="K14" s="11">
        <v>0</v>
      </c>
      <c r="L14" s="9" t="s">
        <v>86</v>
      </c>
      <c r="M14" s="9" t="s">
        <v>87</v>
      </c>
      <c r="N14" s="9" t="s">
        <v>88</v>
      </c>
      <c r="O14" s="9" t="s">
        <v>89</v>
      </c>
      <c r="P14" s="9" t="s">
        <v>90</v>
      </c>
      <c r="Q14" s="9" t="s">
        <v>33</v>
      </c>
      <c r="R14" s="9" t="s">
        <v>91</v>
      </c>
    </row>
    <row r="15" spans="1:18" s="13" customFormat="1" ht="33.75" x14ac:dyDescent="0.2">
      <c r="A15" s="9" t="s">
        <v>21</v>
      </c>
      <c r="B15" s="9" t="s">
        <v>58</v>
      </c>
      <c r="C15" s="9" t="s">
        <v>23</v>
      </c>
      <c r="D15" s="9" t="s">
        <v>24</v>
      </c>
      <c r="E15" s="9">
        <v>1</v>
      </c>
      <c r="F15" s="9" t="s">
        <v>92</v>
      </c>
      <c r="G15" s="10">
        <v>20000000</v>
      </c>
      <c r="H15" s="9" t="s">
        <v>93</v>
      </c>
      <c r="I15" s="26" t="s">
        <v>94</v>
      </c>
      <c r="J15" s="11">
        <v>0</v>
      </c>
      <c r="K15" s="11">
        <v>0</v>
      </c>
      <c r="L15" s="9" t="s">
        <v>95</v>
      </c>
      <c r="M15" s="9" t="s">
        <v>96</v>
      </c>
      <c r="N15" s="9" t="s">
        <v>97</v>
      </c>
      <c r="O15" s="9" t="s">
        <v>98</v>
      </c>
      <c r="P15" s="9" t="s">
        <v>90</v>
      </c>
      <c r="Q15" s="9" t="s">
        <v>33</v>
      </c>
      <c r="R15" s="9" t="s">
        <v>91</v>
      </c>
    </row>
    <row r="16" spans="1:18" s="13" customFormat="1" ht="56.25" x14ac:dyDescent="0.2">
      <c r="A16" s="9" t="s">
        <v>21</v>
      </c>
      <c r="B16" s="9" t="s">
        <v>58</v>
      </c>
      <c r="C16" s="9" t="s">
        <v>23</v>
      </c>
      <c r="D16" s="9" t="s">
        <v>24</v>
      </c>
      <c r="E16" s="9">
        <v>1</v>
      </c>
      <c r="F16" s="9" t="s">
        <v>99</v>
      </c>
      <c r="G16" s="10">
        <v>500000</v>
      </c>
      <c r="H16" s="9" t="s">
        <v>100</v>
      </c>
      <c r="I16" s="26" t="s">
        <v>101</v>
      </c>
      <c r="J16" s="11">
        <v>0</v>
      </c>
      <c r="K16" s="11">
        <v>0</v>
      </c>
      <c r="L16" s="9" t="s">
        <v>70</v>
      </c>
      <c r="M16" s="9" t="s">
        <v>71</v>
      </c>
      <c r="N16" s="9" t="s">
        <v>72</v>
      </c>
      <c r="O16" s="9" t="s">
        <v>73</v>
      </c>
      <c r="P16" s="9" t="s">
        <v>74</v>
      </c>
      <c r="Q16" s="9" t="s">
        <v>33</v>
      </c>
      <c r="R16" s="9" t="s">
        <v>75</v>
      </c>
    </row>
    <row r="17" spans="1:18" s="13" customFormat="1" ht="45" x14ac:dyDescent="0.2">
      <c r="A17" s="9" t="s">
        <v>21</v>
      </c>
      <c r="B17" s="9" t="s">
        <v>58</v>
      </c>
      <c r="C17" s="9" t="s">
        <v>23</v>
      </c>
      <c r="D17" s="9" t="s">
        <v>24</v>
      </c>
      <c r="E17" s="9">
        <v>1</v>
      </c>
      <c r="F17" s="9" t="s">
        <v>102</v>
      </c>
      <c r="G17" s="10">
        <v>1250000</v>
      </c>
      <c r="H17" s="9" t="s">
        <v>103</v>
      </c>
      <c r="I17" s="26" t="s">
        <v>104</v>
      </c>
      <c r="J17" s="11">
        <v>0</v>
      </c>
      <c r="K17" s="11">
        <v>0</v>
      </c>
      <c r="L17" s="9" t="s">
        <v>105</v>
      </c>
      <c r="M17" s="9" t="s">
        <v>106</v>
      </c>
      <c r="N17" s="9" t="s">
        <v>107</v>
      </c>
      <c r="O17" s="9" t="s">
        <v>108</v>
      </c>
      <c r="P17" s="9" t="s">
        <v>109</v>
      </c>
      <c r="Q17" s="9" t="s">
        <v>33</v>
      </c>
      <c r="R17" s="9" t="s">
        <v>110</v>
      </c>
    </row>
    <row r="18" spans="1:18" s="13" customFormat="1" ht="33.75" x14ac:dyDescent="0.2">
      <c r="A18" s="9" t="s">
        <v>21</v>
      </c>
      <c r="B18" s="9" t="s">
        <v>58</v>
      </c>
      <c r="C18" s="9" t="s">
        <v>23</v>
      </c>
      <c r="D18" s="9" t="s">
        <v>24</v>
      </c>
      <c r="E18" s="9">
        <v>1</v>
      </c>
      <c r="F18" s="9" t="s">
        <v>111</v>
      </c>
      <c r="G18" s="10">
        <v>1400000</v>
      </c>
      <c r="H18" s="9" t="s">
        <v>112</v>
      </c>
      <c r="I18" s="26" t="s">
        <v>113</v>
      </c>
      <c r="J18" s="11">
        <v>0</v>
      </c>
      <c r="K18" s="11">
        <v>0</v>
      </c>
      <c r="L18" s="9" t="s">
        <v>114</v>
      </c>
      <c r="M18" s="9" t="s">
        <v>115</v>
      </c>
      <c r="N18" s="9" t="s">
        <v>116</v>
      </c>
      <c r="O18" s="9" t="s">
        <v>117</v>
      </c>
      <c r="P18" s="9" t="s">
        <v>32</v>
      </c>
      <c r="Q18" s="9" t="s">
        <v>33</v>
      </c>
      <c r="R18" s="9" t="s">
        <v>42</v>
      </c>
    </row>
    <row r="19" spans="1:18" s="13" customFormat="1" ht="33.75" x14ac:dyDescent="0.2">
      <c r="A19" s="9" t="s">
        <v>21</v>
      </c>
      <c r="B19" s="9" t="s">
        <v>58</v>
      </c>
      <c r="C19" s="9" t="s">
        <v>23</v>
      </c>
      <c r="D19" s="9" t="s">
        <v>24</v>
      </c>
      <c r="E19" s="9">
        <v>1</v>
      </c>
      <c r="F19" s="9" t="s">
        <v>118</v>
      </c>
      <c r="G19" s="10">
        <v>1500000</v>
      </c>
      <c r="H19" s="9" t="s">
        <v>119</v>
      </c>
      <c r="I19" s="26" t="s">
        <v>120</v>
      </c>
      <c r="J19" s="11">
        <v>0</v>
      </c>
      <c r="K19" s="11">
        <v>0</v>
      </c>
      <c r="L19" s="9" t="s">
        <v>121</v>
      </c>
      <c r="M19" s="9" t="s">
        <v>122</v>
      </c>
      <c r="N19" s="9" t="s">
        <v>123</v>
      </c>
      <c r="O19" s="9" t="s">
        <v>124</v>
      </c>
      <c r="P19" s="9" t="s">
        <v>32</v>
      </c>
      <c r="Q19" s="9" t="s">
        <v>33</v>
      </c>
      <c r="R19" s="9" t="s">
        <v>42</v>
      </c>
    </row>
    <row r="20" spans="1:18" s="13" customFormat="1" ht="22.5" x14ac:dyDescent="0.2">
      <c r="A20" s="9" t="s">
        <v>21</v>
      </c>
      <c r="B20" s="9" t="s">
        <v>58</v>
      </c>
      <c r="C20" s="9" t="s">
        <v>23</v>
      </c>
      <c r="D20" s="9" t="s">
        <v>24</v>
      </c>
      <c r="E20" s="9">
        <v>1</v>
      </c>
      <c r="F20" s="9" t="s">
        <v>125</v>
      </c>
      <c r="G20" s="10">
        <v>1850000</v>
      </c>
      <c r="H20" s="9" t="s">
        <v>126</v>
      </c>
      <c r="I20" s="26" t="s">
        <v>127</v>
      </c>
      <c r="J20" s="11">
        <v>0</v>
      </c>
      <c r="K20" s="11">
        <v>0</v>
      </c>
      <c r="L20" s="9" t="s">
        <v>128</v>
      </c>
      <c r="M20" s="9" t="s">
        <v>129</v>
      </c>
      <c r="N20" s="9" t="s">
        <v>130</v>
      </c>
      <c r="O20" s="9" t="s">
        <v>131</v>
      </c>
      <c r="P20" s="9" t="s">
        <v>32</v>
      </c>
      <c r="Q20" s="9" t="s">
        <v>33</v>
      </c>
      <c r="R20" s="9" t="s">
        <v>132</v>
      </c>
    </row>
    <row r="21" spans="1:18" s="13" customFormat="1" ht="33.75" x14ac:dyDescent="0.2">
      <c r="A21" s="9" t="s">
        <v>21</v>
      </c>
      <c r="B21" s="9" t="s">
        <v>58</v>
      </c>
      <c r="C21" s="9" t="s">
        <v>23</v>
      </c>
      <c r="D21" s="9" t="s">
        <v>24</v>
      </c>
      <c r="E21" s="9">
        <v>1</v>
      </c>
      <c r="F21" s="9" t="s">
        <v>133</v>
      </c>
      <c r="G21" s="10">
        <v>2000000</v>
      </c>
      <c r="H21" s="9" t="s">
        <v>134</v>
      </c>
      <c r="I21" s="26" t="s">
        <v>135</v>
      </c>
      <c r="J21" s="11">
        <v>0</v>
      </c>
      <c r="K21" s="11">
        <v>0</v>
      </c>
      <c r="L21" s="9" t="s">
        <v>136</v>
      </c>
      <c r="M21" s="9" t="s">
        <v>137</v>
      </c>
      <c r="N21" s="9" t="s">
        <v>138</v>
      </c>
      <c r="O21" s="9" t="s">
        <v>57</v>
      </c>
      <c r="P21" s="9" t="s">
        <v>32</v>
      </c>
      <c r="Q21" s="9" t="s">
        <v>33</v>
      </c>
      <c r="R21" s="9" t="s">
        <v>42</v>
      </c>
    </row>
    <row r="22" spans="1:18" s="13" customFormat="1" ht="33.75" x14ac:dyDescent="0.2">
      <c r="A22" s="9" t="s">
        <v>21</v>
      </c>
      <c r="B22" s="9" t="s">
        <v>22</v>
      </c>
      <c r="C22" s="9" t="s">
        <v>139</v>
      </c>
      <c r="D22" s="9" t="s">
        <v>24</v>
      </c>
      <c r="E22" s="9">
        <v>1</v>
      </c>
      <c r="F22" s="9" t="s">
        <v>140</v>
      </c>
      <c r="G22" s="10">
        <v>520000</v>
      </c>
      <c r="H22" s="9" t="s">
        <v>141</v>
      </c>
      <c r="I22" s="26" t="s">
        <v>142</v>
      </c>
      <c r="J22" s="11">
        <v>0</v>
      </c>
      <c r="K22" s="11">
        <v>0</v>
      </c>
      <c r="L22" s="9" t="s">
        <v>95</v>
      </c>
      <c r="M22" s="9" t="s">
        <v>96</v>
      </c>
      <c r="N22" s="9" t="s">
        <v>97</v>
      </c>
      <c r="O22" s="9" t="s">
        <v>98</v>
      </c>
      <c r="P22" s="9" t="s">
        <v>90</v>
      </c>
      <c r="Q22" s="9" t="s">
        <v>33</v>
      </c>
      <c r="R22" s="9" t="s">
        <v>91</v>
      </c>
    </row>
    <row r="23" spans="1:18" s="13" customFormat="1" ht="22.5" x14ac:dyDescent="0.2">
      <c r="A23" s="9" t="s">
        <v>21</v>
      </c>
      <c r="B23" s="9" t="s">
        <v>22</v>
      </c>
      <c r="C23" s="9" t="s">
        <v>139</v>
      </c>
      <c r="D23" s="9" t="s">
        <v>24</v>
      </c>
      <c r="E23" s="9">
        <v>1</v>
      </c>
      <c r="F23" s="9" t="s">
        <v>143</v>
      </c>
      <c r="G23" s="10">
        <v>850000</v>
      </c>
      <c r="H23" s="9" t="s">
        <v>144</v>
      </c>
      <c r="I23" s="26" t="s">
        <v>145</v>
      </c>
      <c r="J23" s="11">
        <v>0</v>
      </c>
      <c r="K23" s="11">
        <v>0</v>
      </c>
      <c r="L23" s="9" t="s">
        <v>146</v>
      </c>
      <c r="M23" s="9" t="s">
        <v>147</v>
      </c>
      <c r="N23" s="9" t="s">
        <v>148</v>
      </c>
      <c r="O23" s="9" t="s">
        <v>149</v>
      </c>
      <c r="P23" s="9" t="s">
        <v>32</v>
      </c>
      <c r="Q23" s="9" t="s">
        <v>33</v>
      </c>
      <c r="R23" s="9" t="s">
        <v>42</v>
      </c>
    </row>
    <row r="24" spans="1:18" s="13" customFormat="1" ht="33.75" x14ac:dyDescent="0.2">
      <c r="A24" s="9" t="s">
        <v>21</v>
      </c>
      <c r="B24" s="9" t="s">
        <v>22</v>
      </c>
      <c r="C24" s="9" t="s">
        <v>139</v>
      </c>
      <c r="D24" s="9" t="s">
        <v>24</v>
      </c>
      <c r="E24" s="9">
        <v>1</v>
      </c>
      <c r="F24" s="9" t="s">
        <v>150</v>
      </c>
      <c r="G24" s="10">
        <v>500000</v>
      </c>
      <c r="H24" s="9" t="s">
        <v>151</v>
      </c>
      <c r="I24" s="26" t="s">
        <v>152</v>
      </c>
      <c r="J24" s="11">
        <v>0</v>
      </c>
      <c r="K24" s="11">
        <v>0</v>
      </c>
      <c r="L24" s="9" t="s">
        <v>153</v>
      </c>
      <c r="M24" s="9" t="s">
        <v>154</v>
      </c>
      <c r="N24" s="9" t="s">
        <v>155</v>
      </c>
      <c r="O24" s="9" t="s">
        <v>156</v>
      </c>
      <c r="P24" s="9" t="s">
        <v>157</v>
      </c>
      <c r="Q24" s="9" t="s">
        <v>33</v>
      </c>
      <c r="R24" s="9" t="s">
        <v>158</v>
      </c>
    </row>
    <row r="25" spans="1:18" s="13" customFormat="1" ht="45" x14ac:dyDescent="0.2">
      <c r="A25" s="9" t="s">
        <v>21</v>
      </c>
      <c r="B25" s="9" t="s">
        <v>58</v>
      </c>
      <c r="C25" s="9" t="s">
        <v>139</v>
      </c>
      <c r="D25" s="9" t="s">
        <v>24</v>
      </c>
      <c r="E25" s="9">
        <v>1</v>
      </c>
      <c r="F25" s="9" t="s">
        <v>159</v>
      </c>
      <c r="G25" s="10">
        <v>850000</v>
      </c>
      <c r="H25" s="9" t="s">
        <v>160</v>
      </c>
      <c r="I25" s="26" t="s">
        <v>161</v>
      </c>
      <c r="J25" s="11">
        <v>0</v>
      </c>
      <c r="K25" s="11">
        <v>0</v>
      </c>
      <c r="L25" s="9" t="s">
        <v>162</v>
      </c>
      <c r="M25" s="9" t="s">
        <v>163</v>
      </c>
      <c r="N25" s="9" t="s">
        <v>164</v>
      </c>
      <c r="O25" s="9" t="s">
        <v>165</v>
      </c>
      <c r="P25" s="9" t="s">
        <v>166</v>
      </c>
      <c r="Q25" s="9" t="s">
        <v>33</v>
      </c>
      <c r="R25" s="9" t="s">
        <v>167</v>
      </c>
    </row>
    <row r="26" spans="1:18" s="13" customFormat="1" ht="22.5" x14ac:dyDescent="0.2">
      <c r="A26" s="9" t="s">
        <v>21</v>
      </c>
      <c r="B26" s="9" t="s">
        <v>58</v>
      </c>
      <c r="C26" s="9" t="s">
        <v>139</v>
      </c>
      <c r="D26" s="9" t="s">
        <v>24</v>
      </c>
      <c r="E26" s="9">
        <v>1</v>
      </c>
      <c r="F26" s="9" t="s">
        <v>168</v>
      </c>
      <c r="G26" s="10">
        <v>1862263</v>
      </c>
      <c r="H26" s="9" t="s">
        <v>169</v>
      </c>
      <c r="I26" s="26" t="s">
        <v>170</v>
      </c>
      <c r="J26" s="11">
        <v>0</v>
      </c>
      <c r="K26" s="11">
        <v>0</v>
      </c>
      <c r="L26" s="9" t="s">
        <v>171</v>
      </c>
      <c r="M26" s="9" t="s">
        <v>172</v>
      </c>
      <c r="N26" s="9" t="s">
        <v>173</v>
      </c>
      <c r="O26" s="9" t="s">
        <v>174</v>
      </c>
      <c r="P26" s="9" t="s">
        <v>32</v>
      </c>
      <c r="Q26" s="9" t="s">
        <v>33</v>
      </c>
      <c r="R26" s="9" t="s">
        <v>175</v>
      </c>
    </row>
    <row r="27" spans="1:18" s="13" customFormat="1" ht="33.75" x14ac:dyDescent="0.2">
      <c r="A27" s="9" t="s">
        <v>21</v>
      </c>
      <c r="B27" s="9" t="s">
        <v>58</v>
      </c>
      <c r="C27" s="9" t="s">
        <v>139</v>
      </c>
      <c r="D27" s="9" t="s">
        <v>24</v>
      </c>
      <c r="E27" s="9">
        <v>1</v>
      </c>
      <c r="F27" s="9" t="s">
        <v>176</v>
      </c>
      <c r="G27" s="10">
        <v>850000</v>
      </c>
      <c r="H27" s="9" t="s">
        <v>177</v>
      </c>
      <c r="I27" s="26" t="s">
        <v>178</v>
      </c>
      <c r="J27" s="11">
        <v>0</v>
      </c>
      <c r="K27" s="11">
        <v>0</v>
      </c>
      <c r="L27" s="9" t="s">
        <v>179</v>
      </c>
      <c r="M27" s="9" t="s">
        <v>180</v>
      </c>
      <c r="N27" s="9" t="s">
        <v>181</v>
      </c>
      <c r="O27" s="9" t="s">
        <v>182</v>
      </c>
      <c r="P27" s="9" t="s">
        <v>183</v>
      </c>
      <c r="Q27" s="9" t="s">
        <v>33</v>
      </c>
      <c r="R27" s="9" t="s">
        <v>184</v>
      </c>
    </row>
    <row r="28" spans="1:18" s="13" customFormat="1" ht="33.75" x14ac:dyDescent="0.2">
      <c r="A28" s="9" t="s">
        <v>21</v>
      </c>
      <c r="B28" s="9" t="s">
        <v>58</v>
      </c>
      <c r="C28" s="9" t="s">
        <v>139</v>
      </c>
      <c r="D28" s="9" t="s">
        <v>24</v>
      </c>
      <c r="E28" s="9">
        <v>1</v>
      </c>
      <c r="F28" s="9" t="s">
        <v>185</v>
      </c>
      <c r="G28" s="10">
        <v>2628830</v>
      </c>
      <c r="H28" s="9" t="s">
        <v>186</v>
      </c>
      <c r="I28" s="26" t="s">
        <v>187</v>
      </c>
      <c r="J28" s="11">
        <v>0</v>
      </c>
      <c r="K28" s="11">
        <v>0</v>
      </c>
      <c r="L28" s="9" t="s">
        <v>188</v>
      </c>
      <c r="M28" s="9" t="s">
        <v>189</v>
      </c>
      <c r="N28" s="9" t="s">
        <v>190</v>
      </c>
      <c r="O28" s="9" t="s">
        <v>191</v>
      </c>
      <c r="P28" s="9" t="s">
        <v>32</v>
      </c>
      <c r="Q28" s="9" t="s">
        <v>33</v>
      </c>
      <c r="R28" s="9" t="s">
        <v>42</v>
      </c>
    </row>
    <row r="29" spans="1:18" s="13" customFormat="1" ht="33.75" x14ac:dyDescent="0.2">
      <c r="A29" s="9" t="s">
        <v>21</v>
      </c>
      <c r="B29" s="9" t="s">
        <v>58</v>
      </c>
      <c r="C29" s="9" t="s">
        <v>139</v>
      </c>
      <c r="D29" s="9" t="s">
        <v>24</v>
      </c>
      <c r="E29" s="9">
        <v>1</v>
      </c>
      <c r="F29" s="9" t="s">
        <v>192</v>
      </c>
      <c r="G29" s="10">
        <v>1900750</v>
      </c>
      <c r="H29" s="9" t="s">
        <v>193</v>
      </c>
      <c r="I29" s="26" t="s">
        <v>194</v>
      </c>
      <c r="J29" s="11">
        <v>0</v>
      </c>
      <c r="K29" s="11">
        <v>0</v>
      </c>
      <c r="L29" s="9" t="s">
        <v>86</v>
      </c>
      <c r="M29" s="9" t="s">
        <v>87</v>
      </c>
      <c r="N29" s="9" t="s">
        <v>88</v>
      </c>
      <c r="O29" s="9" t="s">
        <v>89</v>
      </c>
      <c r="P29" s="9" t="s">
        <v>90</v>
      </c>
      <c r="Q29" s="9" t="s">
        <v>33</v>
      </c>
      <c r="R29" s="9" t="s">
        <v>91</v>
      </c>
    </row>
    <row r="30" spans="1:18" s="18" customFormat="1" ht="12.75" x14ac:dyDescent="0.2">
      <c r="A30" s="7" t="s">
        <v>195</v>
      </c>
      <c r="B30" s="15"/>
      <c r="C30" s="15"/>
      <c r="D30" s="15"/>
      <c r="E30" s="15">
        <f>SUM(E7:E29)</f>
        <v>23</v>
      </c>
      <c r="F30" s="15"/>
      <c r="G30" s="16">
        <f>SUM(G7:G29)</f>
        <v>91398478</v>
      </c>
      <c r="H30" s="15"/>
      <c r="I30" s="27"/>
      <c r="J30" s="17">
        <f>SUM(J7:J29)</f>
        <v>0</v>
      </c>
      <c r="K30" s="17">
        <f>SUM(K7:K29)</f>
        <v>107</v>
      </c>
      <c r="L30" s="15"/>
      <c r="M30" s="15"/>
      <c r="N30" s="15"/>
      <c r="O30" s="15"/>
      <c r="P30" s="15"/>
      <c r="Q30" s="15"/>
      <c r="R30" s="15"/>
    </row>
    <row r="31" spans="1:18" s="13" customFormat="1" ht="33.75" x14ac:dyDescent="0.2">
      <c r="A31" s="9" t="s">
        <v>21</v>
      </c>
      <c r="B31" s="9" t="s">
        <v>22</v>
      </c>
      <c r="C31" s="9" t="s">
        <v>196</v>
      </c>
      <c r="D31" s="9" t="s">
        <v>24</v>
      </c>
      <c r="E31" s="9">
        <v>1</v>
      </c>
      <c r="F31" s="9" t="s">
        <v>197</v>
      </c>
      <c r="G31" s="10">
        <v>3000000</v>
      </c>
      <c r="H31" s="9" t="s">
        <v>198</v>
      </c>
      <c r="I31" s="26" t="s">
        <v>199</v>
      </c>
      <c r="J31" s="11">
        <v>0</v>
      </c>
      <c r="K31" s="11">
        <v>0</v>
      </c>
      <c r="L31" s="9" t="s">
        <v>200</v>
      </c>
      <c r="M31" s="9" t="s">
        <v>201</v>
      </c>
      <c r="N31" s="9" t="s">
        <v>202</v>
      </c>
      <c r="O31" s="9" t="s">
        <v>203</v>
      </c>
      <c r="P31" s="9" t="s">
        <v>74</v>
      </c>
      <c r="Q31" s="9" t="s">
        <v>33</v>
      </c>
      <c r="R31" s="9" t="s">
        <v>75</v>
      </c>
    </row>
    <row r="32" spans="1:18" s="13" customFormat="1" ht="22.5" x14ac:dyDescent="0.2">
      <c r="A32" s="9" t="s">
        <v>21</v>
      </c>
      <c r="B32" s="9" t="s">
        <v>22</v>
      </c>
      <c r="C32" s="9" t="s">
        <v>196</v>
      </c>
      <c r="D32" s="9" t="s">
        <v>24</v>
      </c>
      <c r="E32" s="9">
        <v>1</v>
      </c>
      <c r="F32" s="9" t="s">
        <v>204</v>
      </c>
      <c r="G32" s="10">
        <v>1000000</v>
      </c>
      <c r="H32" s="9" t="s">
        <v>205</v>
      </c>
      <c r="I32" s="26" t="s">
        <v>206</v>
      </c>
      <c r="J32" s="11">
        <v>0</v>
      </c>
      <c r="K32" s="11">
        <v>0</v>
      </c>
      <c r="L32" s="9" t="s">
        <v>207</v>
      </c>
      <c r="M32" s="9" t="s">
        <v>208</v>
      </c>
      <c r="N32" s="9" t="s">
        <v>209</v>
      </c>
      <c r="O32" s="9" t="s">
        <v>210</v>
      </c>
      <c r="P32" s="9" t="s">
        <v>32</v>
      </c>
      <c r="Q32" s="9" t="s">
        <v>33</v>
      </c>
      <c r="R32" s="9" t="s">
        <v>175</v>
      </c>
    </row>
    <row r="33" spans="1:18" s="13" customFormat="1" ht="33.75" x14ac:dyDescent="0.2">
      <c r="A33" s="9" t="s">
        <v>21</v>
      </c>
      <c r="B33" s="9" t="s">
        <v>58</v>
      </c>
      <c r="C33" s="9" t="s">
        <v>196</v>
      </c>
      <c r="D33" s="9" t="s">
        <v>24</v>
      </c>
      <c r="E33" s="9">
        <v>1</v>
      </c>
      <c r="F33" s="9" t="s">
        <v>211</v>
      </c>
      <c r="G33" s="10">
        <v>1583000</v>
      </c>
      <c r="H33" s="9" t="s">
        <v>212</v>
      </c>
      <c r="I33" s="26" t="s">
        <v>213</v>
      </c>
      <c r="J33" s="11">
        <v>0</v>
      </c>
      <c r="K33" s="11">
        <v>14</v>
      </c>
      <c r="L33" s="9" t="s">
        <v>214</v>
      </c>
      <c r="M33" s="9" t="s">
        <v>215</v>
      </c>
      <c r="N33" s="9" t="s">
        <v>216</v>
      </c>
      <c r="O33" s="9" t="s">
        <v>217</v>
      </c>
      <c r="P33" s="9" t="s">
        <v>32</v>
      </c>
      <c r="Q33" s="9" t="s">
        <v>33</v>
      </c>
      <c r="R33" s="9" t="s">
        <v>42</v>
      </c>
    </row>
    <row r="34" spans="1:18" s="13" customFormat="1" ht="22.5" x14ac:dyDescent="0.2">
      <c r="A34" s="9" t="s">
        <v>21</v>
      </c>
      <c r="B34" s="9" t="s">
        <v>58</v>
      </c>
      <c r="C34" s="9" t="s">
        <v>196</v>
      </c>
      <c r="D34" s="9" t="s">
        <v>24</v>
      </c>
      <c r="E34" s="9">
        <v>1</v>
      </c>
      <c r="F34" s="9" t="s">
        <v>218</v>
      </c>
      <c r="G34" s="10">
        <v>2501763</v>
      </c>
      <c r="H34" s="9" t="s">
        <v>219</v>
      </c>
      <c r="I34" s="26" t="s">
        <v>220</v>
      </c>
      <c r="J34" s="11">
        <v>0</v>
      </c>
      <c r="K34" s="11">
        <v>26</v>
      </c>
      <c r="L34" s="9" t="s">
        <v>221</v>
      </c>
      <c r="M34" s="9" t="s">
        <v>222</v>
      </c>
      <c r="N34" s="9" t="s">
        <v>223</v>
      </c>
      <c r="O34" s="9" t="s">
        <v>224</v>
      </c>
      <c r="P34" s="9" t="s">
        <v>32</v>
      </c>
      <c r="Q34" s="9" t="s">
        <v>33</v>
      </c>
      <c r="R34" s="9" t="s">
        <v>225</v>
      </c>
    </row>
    <row r="35" spans="1:18" s="18" customFormat="1" ht="12.75" x14ac:dyDescent="0.2">
      <c r="A35" s="6" t="s">
        <v>226</v>
      </c>
      <c r="B35" s="15"/>
      <c r="C35" s="15"/>
      <c r="D35" s="15"/>
      <c r="E35" s="15">
        <f>SUM(E31:E34)</f>
        <v>4</v>
      </c>
      <c r="F35" s="15"/>
      <c r="G35" s="16">
        <f>SUM(G31:G34)</f>
        <v>8084763</v>
      </c>
      <c r="H35" s="15"/>
      <c r="I35" s="27"/>
      <c r="J35" s="17">
        <f>SUM(J31:J34)</f>
        <v>0</v>
      </c>
      <c r="K35" s="17">
        <f>SUM(K31:K34)</f>
        <v>40</v>
      </c>
      <c r="L35" s="15"/>
      <c r="M35" s="15"/>
      <c r="N35" s="15"/>
      <c r="O35" s="15"/>
      <c r="P35" s="15"/>
      <c r="Q35" s="15"/>
      <c r="R35" s="15"/>
    </row>
    <row r="36" spans="1:18" s="13" customFormat="1" ht="22.5" x14ac:dyDescent="0.2">
      <c r="A36" s="9" t="s">
        <v>21</v>
      </c>
      <c r="B36" s="9" t="s">
        <v>58</v>
      </c>
      <c r="C36" s="9" t="s">
        <v>227</v>
      </c>
      <c r="D36" s="9" t="s">
        <v>24</v>
      </c>
      <c r="E36" s="9">
        <v>1</v>
      </c>
      <c r="F36" s="9" t="s">
        <v>228</v>
      </c>
      <c r="G36" s="10">
        <v>531072</v>
      </c>
      <c r="H36" s="9" t="s">
        <v>229</v>
      </c>
      <c r="I36" s="26" t="s">
        <v>230</v>
      </c>
      <c r="J36" s="11">
        <v>0</v>
      </c>
      <c r="K36" s="11">
        <v>1</v>
      </c>
      <c r="L36" s="9" t="s">
        <v>231</v>
      </c>
      <c r="M36" s="9" t="s">
        <v>232</v>
      </c>
      <c r="N36" s="9" t="s">
        <v>233</v>
      </c>
      <c r="O36" s="9" t="s">
        <v>234</v>
      </c>
      <c r="P36" s="9" t="s">
        <v>32</v>
      </c>
      <c r="Q36" s="9" t="s">
        <v>33</v>
      </c>
      <c r="R36" s="9" t="s">
        <v>235</v>
      </c>
    </row>
    <row r="37" spans="1:18" s="18" customFormat="1" ht="12.75" x14ac:dyDescent="0.2">
      <c r="A37" s="6" t="s">
        <v>236</v>
      </c>
      <c r="B37" s="15"/>
      <c r="C37" s="15"/>
      <c r="D37" s="15"/>
      <c r="E37" s="15">
        <f>SUM(E36)</f>
        <v>1</v>
      </c>
      <c r="F37" s="15"/>
      <c r="G37" s="16">
        <f>SUM(G36)</f>
        <v>531072</v>
      </c>
      <c r="H37" s="15"/>
      <c r="I37" s="27"/>
      <c r="J37" s="17">
        <f>SUM(J36)</f>
        <v>0</v>
      </c>
      <c r="K37" s="17">
        <f>SUM(K36)</f>
        <v>1</v>
      </c>
      <c r="L37" s="15"/>
      <c r="M37" s="15"/>
      <c r="N37" s="15"/>
      <c r="O37" s="15"/>
      <c r="P37" s="15"/>
      <c r="Q37" s="15"/>
      <c r="R37" s="15"/>
    </row>
    <row r="38" spans="1:18" s="13" customFormat="1" ht="22.5" x14ac:dyDescent="0.2">
      <c r="A38" s="9" t="s">
        <v>237</v>
      </c>
      <c r="B38" s="9" t="s">
        <v>58</v>
      </c>
      <c r="C38" s="9" t="s">
        <v>23</v>
      </c>
      <c r="D38" s="9" t="s">
        <v>238</v>
      </c>
      <c r="E38" s="9">
        <v>1</v>
      </c>
      <c r="F38" s="9" t="s">
        <v>239</v>
      </c>
      <c r="G38" s="10">
        <v>13910945</v>
      </c>
      <c r="H38" s="9" t="s">
        <v>240</v>
      </c>
      <c r="I38" s="26" t="s">
        <v>241</v>
      </c>
      <c r="J38" s="11" t="s">
        <v>242</v>
      </c>
      <c r="K38" s="11" t="s">
        <v>242</v>
      </c>
      <c r="L38" s="9" t="s">
        <v>243</v>
      </c>
      <c r="M38" s="9" t="s">
        <v>244</v>
      </c>
      <c r="N38" s="9" t="s">
        <v>245</v>
      </c>
      <c r="O38" s="9" t="s">
        <v>246</v>
      </c>
      <c r="P38" s="9" t="s">
        <v>32</v>
      </c>
      <c r="Q38" s="9" t="s">
        <v>33</v>
      </c>
      <c r="R38" s="9" t="s">
        <v>50</v>
      </c>
    </row>
    <row r="39" spans="1:18" s="13" customFormat="1" ht="22.5" x14ac:dyDescent="0.2">
      <c r="A39" s="9" t="s">
        <v>237</v>
      </c>
      <c r="B39" s="9" t="s">
        <v>58</v>
      </c>
      <c r="C39" s="9" t="s">
        <v>23</v>
      </c>
      <c r="D39" s="9" t="s">
        <v>238</v>
      </c>
      <c r="E39" s="9">
        <v>1</v>
      </c>
      <c r="F39" s="9" t="s">
        <v>247</v>
      </c>
      <c r="G39" s="10">
        <v>850000</v>
      </c>
      <c r="H39" s="9" t="s">
        <v>248</v>
      </c>
      <c r="I39" s="26" t="s">
        <v>249</v>
      </c>
      <c r="J39" s="11" t="s">
        <v>242</v>
      </c>
      <c r="K39" s="11" t="s">
        <v>242</v>
      </c>
      <c r="L39" s="9" t="s">
        <v>250</v>
      </c>
      <c r="M39" s="9" t="s">
        <v>251</v>
      </c>
      <c r="N39" s="9" t="s">
        <v>252</v>
      </c>
      <c r="O39" s="9" t="s">
        <v>41</v>
      </c>
      <c r="P39" s="9" t="s">
        <v>32</v>
      </c>
      <c r="Q39" s="9" t="s">
        <v>33</v>
      </c>
      <c r="R39" s="9" t="s">
        <v>42</v>
      </c>
    </row>
    <row r="40" spans="1:18" s="13" customFormat="1" ht="22.5" x14ac:dyDescent="0.2">
      <c r="A40" s="9" t="s">
        <v>237</v>
      </c>
      <c r="B40" s="9" t="s">
        <v>58</v>
      </c>
      <c r="C40" s="9" t="s">
        <v>23</v>
      </c>
      <c r="D40" s="9" t="s">
        <v>238</v>
      </c>
      <c r="E40" s="9">
        <v>1</v>
      </c>
      <c r="F40" s="9" t="s">
        <v>253</v>
      </c>
      <c r="G40" s="10">
        <v>1000000</v>
      </c>
      <c r="H40" s="9" t="s">
        <v>254</v>
      </c>
      <c r="I40" s="26" t="s">
        <v>255</v>
      </c>
      <c r="J40" s="11" t="s">
        <v>242</v>
      </c>
      <c r="K40" s="11" t="s">
        <v>242</v>
      </c>
      <c r="L40" s="9" t="s">
        <v>256</v>
      </c>
      <c r="M40" s="9" t="s">
        <v>257</v>
      </c>
      <c r="N40" s="9" t="s">
        <v>258</v>
      </c>
      <c r="O40" s="9" t="s">
        <v>259</v>
      </c>
      <c r="P40" s="9" t="s">
        <v>260</v>
      </c>
      <c r="Q40" s="9" t="s">
        <v>33</v>
      </c>
      <c r="R40" s="9" t="s">
        <v>261</v>
      </c>
    </row>
    <row r="41" spans="1:18" s="13" customFormat="1" ht="22.5" x14ac:dyDescent="0.2">
      <c r="A41" s="9" t="s">
        <v>237</v>
      </c>
      <c r="B41" s="9" t="s">
        <v>58</v>
      </c>
      <c r="C41" s="9" t="s">
        <v>23</v>
      </c>
      <c r="D41" s="9" t="s">
        <v>238</v>
      </c>
      <c r="E41" s="9">
        <v>1</v>
      </c>
      <c r="F41" s="9" t="s">
        <v>262</v>
      </c>
      <c r="G41" s="10">
        <v>850000</v>
      </c>
      <c r="H41" s="9" t="s">
        <v>263</v>
      </c>
      <c r="I41" s="26" t="s">
        <v>264</v>
      </c>
      <c r="J41" s="11" t="s">
        <v>242</v>
      </c>
      <c r="K41" s="11" t="s">
        <v>242</v>
      </c>
      <c r="L41" s="9" t="s">
        <v>265</v>
      </c>
      <c r="M41" s="9" t="s">
        <v>266</v>
      </c>
      <c r="N41" s="9" t="s">
        <v>267</v>
      </c>
      <c r="O41" s="9" t="s">
        <v>41</v>
      </c>
      <c r="P41" s="9" t="s">
        <v>32</v>
      </c>
      <c r="Q41" s="9" t="s">
        <v>33</v>
      </c>
      <c r="R41" s="9" t="s">
        <v>42</v>
      </c>
    </row>
    <row r="42" spans="1:18" s="13" customFormat="1" ht="22.5" x14ac:dyDescent="0.2">
      <c r="A42" s="9" t="s">
        <v>237</v>
      </c>
      <c r="B42" s="9" t="s">
        <v>58</v>
      </c>
      <c r="C42" s="9" t="s">
        <v>23</v>
      </c>
      <c r="D42" s="9" t="s">
        <v>238</v>
      </c>
      <c r="E42" s="9">
        <v>1</v>
      </c>
      <c r="F42" s="9" t="s">
        <v>268</v>
      </c>
      <c r="G42" s="10">
        <v>3200000</v>
      </c>
      <c r="H42" s="9" t="s">
        <v>269</v>
      </c>
      <c r="I42" s="26" t="s">
        <v>270</v>
      </c>
      <c r="J42" s="11" t="s">
        <v>242</v>
      </c>
      <c r="K42" s="11" t="s">
        <v>242</v>
      </c>
      <c r="L42" s="9" t="s">
        <v>271</v>
      </c>
      <c r="M42" s="9" t="s">
        <v>272</v>
      </c>
      <c r="N42" s="9" t="s">
        <v>273</v>
      </c>
      <c r="O42" s="9" t="s">
        <v>274</v>
      </c>
      <c r="P42" s="9" t="s">
        <v>74</v>
      </c>
      <c r="Q42" s="9" t="s">
        <v>33</v>
      </c>
      <c r="R42" s="9" t="s">
        <v>75</v>
      </c>
    </row>
    <row r="43" spans="1:18" s="13" customFormat="1" ht="22.5" x14ac:dyDescent="0.2">
      <c r="A43" s="9" t="s">
        <v>237</v>
      </c>
      <c r="B43" s="9" t="s">
        <v>58</v>
      </c>
      <c r="C43" s="9" t="s">
        <v>23</v>
      </c>
      <c r="D43" s="9" t="s">
        <v>238</v>
      </c>
      <c r="E43" s="9">
        <v>1</v>
      </c>
      <c r="F43" s="9" t="s">
        <v>275</v>
      </c>
      <c r="G43" s="10">
        <v>1900000</v>
      </c>
      <c r="H43" s="9" t="s">
        <v>276</v>
      </c>
      <c r="I43" s="26" t="s">
        <v>277</v>
      </c>
      <c r="J43" s="11" t="s">
        <v>242</v>
      </c>
      <c r="K43" s="11" t="s">
        <v>242</v>
      </c>
      <c r="L43" s="9" t="s">
        <v>278</v>
      </c>
      <c r="M43" s="9" t="s">
        <v>279</v>
      </c>
      <c r="N43" s="9" t="s">
        <v>280</v>
      </c>
      <c r="O43" s="9" t="s">
        <v>281</v>
      </c>
      <c r="P43" s="9" t="s">
        <v>32</v>
      </c>
      <c r="Q43" s="9" t="s">
        <v>33</v>
      </c>
      <c r="R43" s="9" t="s">
        <v>50</v>
      </c>
    </row>
    <row r="44" spans="1:18" s="13" customFormat="1" ht="22.5" x14ac:dyDescent="0.2">
      <c r="A44" s="9" t="s">
        <v>237</v>
      </c>
      <c r="B44" s="9" t="s">
        <v>58</v>
      </c>
      <c r="C44" s="9" t="s">
        <v>23</v>
      </c>
      <c r="D44" s="9" t="s">
        <v>238</v>
      </c>
      <c r="E44" s="9">
        <v>1</v>
      </c>
      <c r="F44" s="9" t="s">
        <v>282</v>
      </c>
      <c r="G44" s="10">
        <v>10505000</v>
      </c>
      <c r="H44" s="9" t="s">
        <v>283</v>
      </c>
      <c r="I44" s="26" t="s">
        <v>284</v>
      </c>
      <c r="J44" s="11" t="s">
        <v>242</v>
      </c>
      <c r="K44" s="11" t="s">
        <v>242</v>
      </c>
      <c r="L44" s="9" t="s">
        <v>86</v>
      </c>
      <c r="M44" s="9" t="s">
        <v>285</v>
      </c>
      <c r="N44" s="9" t="s">
        <v>286</v>
      </c>
      <c r="O44" s="9" t="s">
        <v>287</v>
      </c>
      <c r="P44" s="9" t="s">
        <v>74</v>
      </c>
      <c r="Q44" s="9" t="s">
        <v>33</v>
      </c>
      <c r="R44" s="9" t="s">
        <v>288</v>
      </c>
    </row>
    <row r="45" spans="1:18" s="13" customFormat="1" ht="33.75" x14ac:dyDescent="0.2">
      <c r="A45" s="9" t="s">
        <v>237</v>
      </c>
      <c r="B45" s="9" t="s">
        <v>58</v>
      </c>
      <c r="C45" s="9" t="s">
        <v>23</v>
      </c>
      <c r="D45" s="9" t="s">
        <v>238</v>
      </c>
      <c r="E45" s="9">
        <v>1</v>
      </c>
      <c r="F45" s="9" t="s">
        <v>289</v>
      </c>
      <c r="G45" s="10">
        <v>3800000</v>
      </c>
      <c r="H45" s="9" t="s">
        <v>290</v>
      </c>
      <c r="I45" s="26" t="s">
        <v>291</v>
      </c>
      <c r="J45" s="11" t="s">
        <v>242</v>
      </c>
      <c r="K45" s="11" t="s">
        <v>242</v>
      </c>
      <c r="L45" s="9" t="s">
        <v>292</v>
      </c>
      <c r="M45" s="9" t="s">
        <v>293</v>
      </c>
      <c r="N45" s="9" t="s">
        <v>294</v>
      </c>
      <c r="O45" s="9" t="s">
        <v>295</v>
      </c>
      <c r="P45" s="9" t="s">
        <v>32</v>
      </c>
      <c r="Q45" s="9" t="s">
        <v>33</v>
      </c>
      <c r="R45" s="9" t="s">
        <v>66</v>
      </c>
    </row>
    <row r="46" spans="1:18" s="13" customFormat="1" ht="33.75" x14ac:dyDescent="0.2">
      <c r="A46" s="9" t="s">
        <v>237</v>
      </c>
      <c r="B46" s="9" t="s">
        <v>58</v>
      </c>
      <c r="C46" s="9" t="s">
        <v>23</v>
      </c>
      <c r="D46" s="9" t="s">
        <v>238</v>
      </c>
      <c r="E46" s="9">
        <v>1</v>
      </c>
      <c r="F46" s="9" t="s">
        <v>296</v>
      </c>
      <c r="G46" s="10">
        <v>780000</v>
      </c>
      <c r="H46" s="9" t="s">
        <v>297</v>
      </c>
      <c r="I46" s="26" t="s">
        <v>298</v>
      </c>
      <c r="J46" s="11" t="s">
        <v>242</v>
      </c>
      <c r="K46" s="11" t="s">
        <v>242</v>
      </c>
      <c r="L46" s="9" t="s">
        <v>299</v>
      </c>
      <c r="M46" s="9" t="s">
        <v>300</v>
      </c>
      <c r="N46" s="9" t="s">
        <v>301</v>
      </c>
      <c r="O46" s="9" t="s">
        <v>302</v>
      </c>
      <c r="P46" s="9" t="s">
        <v>32</v>
      </c>
      <c r="Q46" s="9" t="s">
        <v>33</v>
      </c>
      <c r="R46" s="9" t="s">
        <v>303</v>
      </c>
    </row>
    <row r="47" spans="1:18" s="13" customFormat="1" ht="22.5" x14ac:dyDescent="0.2">
      <c r="A47" s="9" t="s">
        <v>237</v>
      </c>
      <c r="B47" s="9" t="s">
        <v>58</v>
      </c>
      <c r="C47" s="9" t="s">
        <v>23</v>
      </c>
      <c r="D47" s="9" t="s">
        <v>238</v>
      </c>
      <c r="E47" s="9">
        <v>1</v>
      </c>
      <c r="F47" s="9" t="s">
        <v>304</v>
      </c>
      <c r="G47" s="10">
        <v>930000</v>
      </c>
      <c r="H47" s="9" t="s">
        <v>305</v>
      </c>
      <c r="I47" s="26" t="s">
        <v>306</v>
      </c>
      <c r="J47" s="11" t="s">
        <v>242</v>
      </c>
      <c r="K47" s="11" t="s">
        <v>242</v>
      </c>
      <c r="L47" s="9" t="s">
        <v>307</v>
      </c>
      <c r="M47" s="9" t="s">
        <v>308</v>
      </c>
      <c r="N47" s="9" t="s">
        <v>309</v>
      </c>
      <c r="O47" s="9" t="s">
        <v>310</v>
      </c>
      <c r="P47" s="9" t="s">
        <v>32</v>
      </c>
      <c r="Q47" s="9" t="s">
        <v>33</v>
      </c>
      <c r="R47" s="9" t="s">
        <v>42</v>
      </c>
    </row>
    <row r="48" spans="1:18" s="18" customFormat="1" ht="12.75" x14ac:dyDescent="0.2">
      <c r="A48" s="6" t="s">
        <v>311</v>
      </c>
      <c r="B48" s="15"/>
      <c r="C48" s="15"/>
      <c r="D48" s="15"/>
      <c r="E48" s="15">
        <f>SUM(E38:E47)</f>
        <v>10</v>
      </c>
      <c r="F48" s="15"/>
      <c r="G48" s="16">
        <f>SUM(G38:G47)</f>
        <v>37725945</v>
      </c>
      <c r="H48" s="15"/>
      <c r="I48" s="27"/>
      <c r="J48" s="17">
        <f t="shared" ref="J48:K48" si="0">SUM(J38:J47)</f>
        <v>0</v>
      </c>
      <c r="K48" s="17">
        <f t="shared" si="0"/>
        <v>0</v>
      </c>
      <c r="L48" s="15"/>
      <c r="M48" s="15"/>
      <c r="N48" s="15"/>
      <c r="O48" s="15"/>
      <c r="P48" s="15"/>
      <c r="Q48" s="15"/>
      <c r="R48" s="15"/>
    </row>
    <row r="49" spans="1:18" s="13" customFormat="1" ht="67.5" x14ac:dyDescent="0.2">
      <c r="A49" s="9" t="s">
        <v>312</v>
      </c>
      <c r="B49" s="9" t="s">
        <v>58</v>
      </c>
      <c r="C49" s="9" t="s">
        <v>23</v>
      </c>
      <c r="D49" s="9" t="s">
        <v>313</v>
      </c>
      <c r="E49" s="9">
        <v>1</v>
      </c>
      <c r="F49" s="9" t="s">
        <v>314</v>
      </c>
      <c r="G49" s="10">
        <v>2100000</v>
      </c>
      <c r="H49" s="9" t="s">
        <v>315</v>
      </c>
      <c r="I49" s="12" t="s">
        <v>316</v>
      </c>
      <c r="J49" s="11" t="s">
        <v>242</v>
      </c>
      <c r="K49" s="11" t="s">
        <v>242</v>
      </c>
      <c r="L49" s="9" t="s">
        <v>317</v>
      </c>
      <c r="M49" s="9" t="s">
        <v>318</v>
      </c>
      <c r="N49" s="9" t="s">
        <v>319</v>
      </c>
      <c r="O49" s="9" t="s">
        <v>320</v>
      </c>
      <c r="P49" s="9" t="s">
        <v>32</v>
      </c>
      <c r="Q49" s="9" t="s">
        <v>33</v>
      </c>
      <c r="R49" s="9" t="s">
        <v>321</v>
      </c>
    </row>
    <row r="50" spans="1:18" s="13" customFormat="1" ht="157.5" x14ac:dyDescent="0.2">
      <c r="A50" s="9" t="s">
        <v>312</v>
      </c>
      <c r="B50" s="9" t="s">
        <v>58</v>
      </c>
      <c r="C50" s="9" t="s">
        <v>23</v>
      </c>
      <c r="D50" s="9" t="s">
        <v>313</v>
      </c>
      <c r="E50" s="9">
        <v>1</v>
      </c>
      <c r="F50" s="9" t="s">
        <v>322</v>
      </c>
      <c r="G50" s="10">
        <v>9374344</v>
      </c>
      <c r="H50" s="9" t="s">
        <v>323</v>
      </c>
      <c r="I50" s="12" t="s">
        <v>324</v>
      </c>
      <c r="J50" s="11" t="s">
        <v>242</v>
      </c>
      <c r="K50" s="11" t="s">
        <v>242</v>
      </c>
      <c r="L50" s="9"/>
      <c r="M50" s="9" t="s">
        <v>318</v>
      </c>
      <c r="N50" s="9" t="s">
        <v>319</v>
      </c>
      <c r="O50" s="9" t="s">
        <v>320</v>
      </c>
      <c r="P50" s="9" t="s">
        <v>32</v>
      </c>
      <c r="Q50" s="9" t="s">
        <v>33</v>
      </c>
      <c r="R50" s="9" t="s">
        <v>321</v>
      </c>
    </row>
    <row r="51" spans="1:18" s="13" customFormat="1" ht="22.5" x14ac:dyDescent="0.2">
      <c r="A51" s="9" t="s">
        <v>312</v>
      </c>
      <c r="B51" s="9" t="s">
        <v>58</v>
      </c>
      <c r="C51" s="9" t="s">
        <v>23</v>
      </c>
      <c r="D51" s="9" t="s">
        <v>313</v>
      </c>
      <c r="E51" s="9">
        <v>1</v>
      </c>
      <c r="F51" s="9" t="s">
        <v>325</v>
      </c>
      <c r="G51" s="10">
        <v>1300000</v>
      </c>
      <c r="H51" s="9" t="s">
        <v>126</v>
      </c>
      <c r="I51" s="26" t="s">
        <v>326</v>
      </c>
      <c r="J51" s="11" t="s">
        <v>242</v>
      </c>
      <c r="K51" s="11" t="s">
        <v>242</v>
      </c>
      <c r="L51" s="9"/>
      <c r="M51" s="9" t="s">
        <v>129</v>
      </c>
      <c r="N51" s="9" t="s">
        <v>130</v>
      </c>
      <c r="O51" s="9" t="s">
        <v>131</v>
      </c>
      <c r="P51" s="9" t="s">
        <v>32</v>
      </c>
      <c r="Q51" s="9" t="s">
        <v>33</v>
      </c>
      <c r="R51" s="9" t="s">
        <v>132</v>
      </c>
    </row>
    <row r="52" spans="1:18" s="13" customFormat="1" ht="22.5" x14ac:dyDescent="0.2">
      <c r="A52" s="9" t="s">
        <v>312</v>
      </c>
      <c r="B52" s="9" t="s">
        <v>58</v>
      </c>
      <c r="C52" s="9" t="s">
        <v>23</v>
      </c>
      <c r="D52" s="9" t="s">
        <v>313</v>
      </c>
      <c r="E52" s="9">
        <v>1</v>
      </c>
      <c r="F52" s="9" t="s">
        <v>327</v>
      </c>
      <c r="G52" s="10">
        <v>5500000</v>
      </c>
      <c r="H52" s="9" t="s">
        <v>328</v>
      </c>
      <c r="I52" s="26" t="s">
        <v>329</v>
      </c>
      <c r="J52" s="11" t="s">
        <v>242</v>
      </c>
      <c r="K52" s="11" t="s">
        <v>242</v>
      </c>
      <c r="L52" s="9" t="s">
        <v>330</v>
      </c>
      <c r="M52" s="9" t="s">
        <v>331</v>
      </c>
      <c r="N52" s="9" t="s">
        <v>107</v>
      </c>
      <c r="O52" s="9" t="s">
        <v>332</v>
      </c>
      <c r="P52" s="9" t="s">
        <v>32</v>
      </c>
      <c r="Q52" s="9" t="s">
        <v>33</v>
      </c>
      <c r="R52" s="9" t="s">
        <v>66</v>
      </c>
    </row>
    <row r="53" spans="1:18" s="13" customFormat="1" ht="78.75" x14ac:dyDescent="0.2">
      <c r="A53" s="9" t="s">
        <v>312</v>
      </c>
      <c r="B53" s="9" t="s">
        <v>58</v>
      </c>
      <c r="C53" s="9" t="s">
        <v>23</v>
      </c>
      <c r="D53" s="9" t="s">
        <v>313</v>
      </c>
      <c r="E53" s="9">
        <v>1</v>
      </c>
      <c r="F53" s="9" t="s">
        <v>333</v>
      </c>
      <c r="G53" s="10">
        <v>745214</v>
      </c>
      <c r="H53" s="9" t="s">
        <v>334</v>
      </c>
      <c r="I53" s="12" t="s">
        <v>335</v>
      </c>
      <c r="J53" s="11" t="s">
        <v>242</v>
      </c>
      <c r="K53" s="11" t="s">
        <v>242</v>
      </c>
      <c r="L53" s="9" t="s">
        <v>336</v>
      </c>
      <c r="M53" s="9" t="s">
        <v>337</v>
      </c>
      <c r="N53" s="9" t="s">
        <v>338</v>
      </c>
      <c r="O53" s="9" t="s">
        <v>339</v>
      </c>
      <c r="P53" s="9" t="s">
        <v>340</v>
      </c>
      <c r="Q53" s="9" t="s">
        <v>33</v>
      </c>
      <c r="R53" s="9" t="s">
        <v>341</v>
      </c>
    </row>
    <row r="54" spans="1:18" s="13" customFormat="1" ht="11.25" x14ac:dyDescent="0.2">
      <c r="A54" s="9" t="s">
        <v>312</v>
      </c>
      <c r="B54" s="9" t="s">
        <v>58</v>
      </c>
      <c r="C54" s="9" t="s">
        <v>23</v>
      </c>
      <c r="D54" s="9" t="s">
        <v>313</v>
      </c>
      <c r="E54" s="9">
        <v>1</v>
      </c>
      <c r="F54" s="9" t="s">
        <v>342</v>
      </c>
      <c r="G54" s="10">
        <v>695000</v>
      </c>
      <c r="H54" s="9" t="s">
        <v>343</v>
      </c>
      <c r="I54" s="26" t="s">
        <v>344</v>
      </c>
      <c r="J54" s="11" t="s">
        <v>242</v>
      </c>
      <c r="K54" s="11" t="s">
        <v>242</v>
      </c>
      <c r="L54" s="9"/>
      <c r="M54" s="9" t="s">
        <v>345</v>
      </c>
      <c r="N54" s="9" t="s">
        <v>346</v>
      </c>
      <c r="O54" s="9" t="s">
        <v>347</v>
      </c>
      <c r="P54" s="9" t="s">
        <v>32</v>
      </c>
      <c r="Q54" s="9" t="s">
        <v>33</v>
      </c>
      <c r="R54" s="9" t="s">
        <v>348</v>
      </c>
    </row>
    <row r="55" spans="1:18" s="13" customFormat="1" ht="22.5" x14ac:dyDescent="0.2">
      <c r="A55" s="9" t="s">
        <v>312</v>
      </c>
      <c r="B55" s="9" t="s">
        <v>58</v>
      </c>
      <c r="C55" s="9" t="s">
        <v>139</v>
      </c>
      <c r="D55" s="9" t="s">
        <v>313</v>
      </c>
      <c r="E55" s="9">
        <v>1</v>
      </c>
      <c r="F55" s="9" t="s">
        <v>349</v>
      </c>
      <c r="G55" s="10">
        <v>550000</v>
      </c>
      <c r="H55" s="9" t="s">
        <v>350</v>
      </c>
      <c r="I55" s="26" t="s">
        <v>351</v>
      </c>
      <c r="J55" s="11" t="s">
        <v>242</v>
      </c>
      <c r="K55" s="11" t="s">
        <v>242</v>
      </c>
      <c r="L55" s="9" t="s">
        <v>95</v>
      </c>
      <c r="M55" s="9" t="s">
        <v>96</v>
      </c>
      <c r="N55" s="9" t="s">
        <v>97</v>
      </c>
      <c r="O55" s="9" t="s">
        <v>98</v>
      </c>
      <c r="P55" s="9" t="s">
        <v>90</v>
      </c>
      <c r="Q55" s="9" t="s">
        <v>33</v>
      </c>
      <c r="R55" s="9" t="s">
        <v>91</v>
      </c>
    </row>
    <row r="56" spans="1:18" s="13" customFormat="1" ht="45" x14ac:dyDescent="0.2">
      <c r="A56" s="9" t="s">
        <v>312</v>
      </c>
      <c r="B56" s="9" t="s">
        <v>58</v>
      </c>
      <c r="C56" s="9" t="s">
        <v>139</v>
      </c>
      <c r="D56" s="9" t="s">
        <v>313</v>
      </c>
      <c r="E56" s="9">
        <v>1</v>
      </c>
      <c r="F56" s="9" t="s">
        <v>352</v>
      </c>
      <c r="G56" s="10">
        <v>1100000</v>
      </c>
      <c r="H56" s="9" t="s">
        <v>353</v>
      </c>
      <c r="I56" s="26" t="s">
        <v>354</v>
      </c>
      <c r="J56" s="11" t="s">
        <v>242</v>
      </c>
      <c r="K56" s="11" t="s">
        <v>242</v>
      </c>
      <c r="L56" s="9"/>
      <c r="M56" s="9" t="s">
        <v>308</v>
      </c>
      <c r="N56" s="9" t="s">
        <v>355</v>
      </c>
      <c r="O56" s="9" t="s">
        <v>356</v>
      </c>
      <c r="P56" s="9" t="s">
        <v>357</v>
      </c>
      <c r="Q56" s="9" t="s">
        <v>33</v>
      </c>
      <c r="R56" s="9" t="s">
        <v>358</v>
      </c>
    </row>
    <row r="57" spans="1:18" s="13" customFormat="1" ht="56.25" x14ac:dyDescent="0.2">
      <c r="A57" s="9" t="s">
        <v>312</v>
      </c>
      <c r="B57" s="9" t="s">
        <v>58</v>
      </c>
      <c r="C57" s="9" t="s">
        <v>196</v>
      </c>
      <c r="D57" s="9" t="s">
        <v>313</v>
      </c>
      <c r="E57" s="9">
        <v>1</v>
      </c>
      <c r="F57" s="9" t="s">
        <v>359</v>
      </c>
      <c r="G57" s="10">
        <v>825000</v>
      </c>
      <c r="H57" s="9" t="s">
        <v>360</v>
      </c>
      <c r="I57" s="26" t="s">
        <v>361</v>
      </c>
      <c r="J57" s="11" t="s">
        <v>242</v>
      </c>
      <c r="K57" s="11" t="s">
        <v>242</v>
      </c>
      <c r="L57" s="9" t="s">
        <v>362</v>
      </c>
      <c r="M57" s="9" t="s">
        <v>363</v>
      </c>
      <c r="N57" s="9" t="s">
        <v>364</v>
      </c>
      <c r="O57" s="9" t="s">
        <v>365</v>
      </c>
      <c r="P57" s="9" t="s">
        <v>32</v>
      </c>
      <c r="Q57" s="9" t="s">
        <v>33</v>
      </c>
      <c r="R57" s="9" t="s">
        <v>366</v>
      </c>
    </row>
    <row r="58" spans="1:18" s="18" customFormat="1" ht="12.75" x14ac:dyDescent="0.2">
      <c r="A58" s="6" t="s">
        <v>367</v>
      </c>
      <c r="B58" s="15"/>
      <c r="C58" s="15"/>
      <c r="D58" s="15"/>
      <c r="E58" s="15">
        <f>SUM(E49:E57)</f>
        <v>9</v>
      </c>
      <c r="F58" s="15"/>
      <c r="G58" s="16">
        <f>SUM(G49:G57)</f>
        <v>22189558</v>
      </c>
      <c r="H58" s="15"/>
      <c r="I58" s="27"/>
      <c r="J58" s="17">
        <f t="shared" ref="J58:K58" si="1">SUM(J49:J57)</f>
        <v>0</v>
      </c>
      <c r="K58" s="17">
        <f t="shared" si="1"/>
        <v>0</v>
      </c>
      <c r="L58" s="15"/>
      <c r="M58" s="15"/>
      <c r="N58" s="15"/>
      <c r="O58" s="15"/>
      <c r="P58" s="15"/>
      <c r="Q58" s="15"/>
      <c r="R58" s="15"/>
    </row>
    <row r="59" spans="1:18" s="13" customFormat="1" ht="22.5" x14ac:dyDescent="0.2">
      <c r="A59" s="9" t="s">
        <v>21</v>
      </c>
      <c r="B59" s="9" t="s">
        <v>58</v>
      </c>
      <c r="C59" s="9" t="s">
        <v>23</v>
      </c>
      <c r="D59" s="9" t="s">
        <v>368</v>
      </c>
      <c r="E59" s="9">
        <v>1</v>
      </c>
      <c r="F59" s="9" t="s">
        <v>369</v>
      </c>
      <c r="G59" s="10">
        <v>91010866</v>
      </c>
      <c r="H59" s="9" t="s">
        <v>370</v>
      </c>
      <c r="I59" s="26" t="s">
        <v>371</v>
      </c>
      <c r="J59" s="11" t="s">
        <v>242</v>
      </c>
      <c r="K59" s="11" t="s">
        <v>242</v>
      </c>
      <c r="L59" s="9" t="s">
        <v>86</v>
      </c>
      <c r="M59" s="9" t="s">
        <v>87</v>
      </c>
      <c r="N59" s="9" t="s">
        <v>88</v>
      </c>
      <c r="O59" s="9" t="s">
        <v>89</v>
      </c>
      <c r="P59" s="9" t="s">
        <v>90</v>
      </c>
      <c r="Q59" s="9" t="s">
        <v>33</v>
      </c>
      <c r="R59" s="9" t="s">
        <v>91</v>
      </c>
    </row>
    <row r="60" spans="1:18" s="13" customFormat="1" ht="22.5" x14ac:dyDescent="0.2">
      <c r="A60" s="9" t="s">
        <v>21</v>
      </c>
      <c r="B60" s="9" t="s">
        <v>58</v>
      </c>
      <c r="C60" s="9" t="s">
        <v>23</v>
      </c>
      <c r="D60" s="9" t="s">
        <v>368</v>
      </c>
      <c r="E60" s="9">
        <v>1</v>
      </c>
      <c r="F60" s="9" t="s">
        <v>372</v>
      </c>
      <c r="G60" s="10">
        <v>10358587</v>
      </c>
      <c r="H60" s="9" t="s">
        <v>373</v>
      </c>
      <c r="I60" s="26" t="s">
        <v>374</v>
      </c>
      <c r="J60" s="11" t="s">
        <v>242</v>
      </c>
      <c r="K60" s="11" t="s">
        <v>242</v>
      </c>
      <c r="L60" s="9" t="s">
        <v>86</v>
      </c>
      <c r="M60" s="9" t="s">
        <v>87</v>
      </c>
      <c r="N60" s="9" t="s">
        <v>88</v>
      </c>
      <c r="O60" s="9" t="s">
        <v>89</v>
      </c>
      <c r="P60" s="9" t="s">
        <v>90</v>
      </c>
      <c r="Q60" s="9" t="s">
        <v>33</v>
      </c>
      <c r="R60" s="9" t="s">
        <v>91</v>
      </c>
    </row>
    <row r="61" spans="1:18" s="13" customFormat="1" ht="33.75" x14ac:dyDescent="0.2">
      <c r="A61" s="9" t="s">
        <v>21</v>
      </c>
      <c r="B61" s="9" t="s">
        <v>58</v>
      </c>
      <c r="C61" s="9" t="s">
        <v>23</v>
      </c>
      <c r="D61" s="9" t="s">
        <v>368</v>
      </c>
      <c r="E61" s="9">
        <v>1</v>
      </c>
      <c r="F61" s="9" t="s">
        <v>375</v>
      </c>
      <c r="G61" s="10">
        <v>2579000</v>
      </c>
      <c r="H61" s="9" t="s">
        <v>376</v>
      </c>
      <c r="I61" s="26" t="s">
        <v>377</v>
      </c>
      <c r="J61" s="11">
        <v>0</v>
      </c>
      <c r="K61" s="11">
        <v>0</v>
      </c>
      <c r="L61" s="9" t="s">
        <v>378</v>
      </c>
      <c r="M61" s="9" t="s">
        <v>87</v>
      </c>
      <c r="N61" s="9" t="s">
        <v>88</v>
      </c>
      <c r="O61" s="9" t="s">
        <v>89</v>
      </c>
      <c r="P61" s="9" t="s">
        <v>90</v>
      </c>
      <c r="Q61" s="9" t="s">
        <v>33</v>
      </c>
      <c r="R61" s="9" t="s">
        <v>91</v>
      </c>
    </row>
    <row r="62" spans="1:18" s="13" customFormat="1" ht="33.75" x14ac:dyDescent="0.2">
      <c r="A62" s="9" t="s">
        <v>21</v>
      </c>
      <c r="B62" s="9" t="s">
        <v>58</v>
      </c>
      <c r="C62" s="9" t="s">
        <v>23</v>
      </c>
      <c r="D62" s="9" t="s">
        <v>368</v>
      </c>
      <c r="E62" s="9">
        <v>1</v>
      </c>
      <c r="F62" s="9" t="s">
        <v>379</v>
      </c>
      <c r="G62" s="10">
        <v>1250000</v>
      </c>
      <c r="H62" s="9" t="s">
        <v>380</v>
      </c>
      <c r="I62" s="26" t="s">
        <v>381</v>
      </c>
      <c r="J62" s="11">
        <v>0</v>
      </c>
      <c r="K62" s="11">
        <v>0</v>
      </c>
      <c r="L62" s="9" t="s">
        <v>382</v>
      </c>
      <c r="M62" s="9" t="s">
        <v>96</v>
      </c>
      <c r="N62" s="9" t="s">
        <v>97</v>
      </c>
      <c r="O62" s="9" t="s">
        <v>98</v>
      </c>
      <c r="P62" s="9" t="s">
        <v>90</v>
      </c>
      <c r="Q62" s="9" t="s">
        <v>33</v>
      </c>
      <c r="R62" s="9" t="s">
        <v>91</v>
      </c>
    </row>
    <row r="63" spans="1:18" s="13" customFormat="1" ht="22.5" x14ac:dyDescent="0.2">
      <c r="A63" s="9" t="s">
        <v>21</v>
      </c>
      <c r="B63" s="9" t="s">
        <v>58</v>
      </c>
      <c r="C63" s="9" t="s">
        <v>23</v>
      </c>
      <c r="D63" s="9" t="s">
        <v>368</v>
      </c>
      <c r="E63" s="9">
        <v>1</v>
      </c>
      <c r="F63" s="9" t="s">
        <v>383</v>
      </c>
      <c r="G63" s="10">
        <v>1018200</v>
      </c>
      <c r="H63" s="9" t="s">
        <v>384</v>
      </c>
      <c r="I63" s="26" t="s">
        <v>385</v>
      </c>
      <c r="J63" s="11">
        <v>0</v>
      </c>
      <c r="K63" s="11">
        <v>0</v>
      </c>
      <c r="L63" s="9" t="s">
        <v>386</v>
      </c>
      <c r="M63" s="9" t="s">
        <v>47</v>
      </c>
      <c r="N63" s="9" t="s">
        <v>387</v>
      </c>
      <c r="O63" s="9" t="s">
        <v>388</v>
      </c>
      <c r="P63" s="9" t="s">
        <v>32</v>
      </c>
      <c r="Q63" s="9" t="s">
        <v>33</v>
      </c>
      <c r="R63" s="9" t="s">
        <v>389</v>
      </c>
    </row>
    <row r="64" spans="1:18" s="18" customFormat="1" ht="12.75" x14ac:dyDescent="0.2">
      <c r="A64" s="7" t="s">
        <v>390</v>
      </c>
      <c r="B64" s="15"/>
      <c r="C64" s="15"/>
      <c r="D64" s="15"/>
      <c r="E64" s="15">
        <f>SUM(E59:E63)</f>
        <v>5</v>
      </c>
      <c r="F64" s="15"/>
      <c r="G64" s="16">
        <f>SUM(G59:G63)</f>
        <v>106216653</v>
      </c>
      <c r="H64" s="15"/>
      <c r="I64" s="27"/>
      <c r="J64" s="17">
        <f>SUM(J59:J63)</f>
        <v>0</v>
      </c>
      <c r="K64" s="17">
        <f>SUM(K59:K63)</f>
        <v>0</v>
      </c>
      <c r="L64" s="15"/>
      <c r="M64" s="15"/>
      <c r="N64" s="15"/>
      <c r="O64" s="15"/>
      <c r="P64" s="15"/>
      <c r="Q64" s="15"/>
      <c r="R64" s="15"/>
    </row>
    <row r="65" spans="1:18" s="13" customFormat="1" ht="22.5" x14ac:dyDescent="0.2">
      <c r="A65" s="9" t="s">
        <v>21</v>
      </c>
      <c r="B65" s="9" t="s">
        <v>58</v>
      </c>
      <c r="C65" s="9" t="s">
        <v>23</v>
      </c>
      <c r="D65" s="9" t="s">
        <v>368</v>
      </c>
      <c r="E65" s="9">
        <v>1</v>
      </c>
      <c r="F65" s="9" t="s">
        <v>391</v>
      </c>
      <c r="G65" s="10">
        <v>1209754</v>
      </c>
      <c r="H65" s="9" t="s">
        <v>392</v>
      </c>
      <c r="I65" s="26" t="s">
        <v>393</v>
      </c>
      <c r="J65" s="11">
        <v>0</v>
      </c>
      <c r="K65" s="11">
        <v>195</v>
      </c>
      <c r="L65" s="9" t="s">
        <v>86</v>
      </c>
      <c r="M65" s="9" t="s">
        <v>87</v>
      </c>
      <c r="N65" s="9" t="s">
        <v>88</v>
      </c>
      <c r="O65" s="9" t="s">
        <v>89</v>
      </c>
      <c r="P65" s="9" t="s">
        <v>90</v>
      </c>
      <c r="Q65" s="9" t="s">
        <v>33</v>
      </c>
      <c r="R65" s="9" t="s">
        <v>91</v>
      </c>
    </row>
    <row r="66" spans="1:18" s="18" customFormat="1" ht="12.75" x14ac:dyDescent="0.2">
      <c r="A66" s="8" t="s">
        <v>394</v>
      </c>
      <c r="B66" s="15"/>
      <c r="C66" s="15"/>
      <c r="D66" s="15"/>
      <c r="E66" s="15">
        <f>SUM(E65)</f>
        <v>1</v>
      </c>
      <c r="F66" s="15"/>
      <c r="G66" s="16">
        <f>SUM(G65)</f>
        <v>1209754</v>
      </c>
      <c r="H66" s="15"/>
      <c r="I66" s="27"/>
      <c r="J66" s="17">
        <f t="shared" ref="J66:K66" si="2">SUM(J65)</f>
        <v>0</v>
      </c>
      <c r="K66" s="17">
        <f t="shared" si="2"/>
        <v>195</v>
      </c>
      <c r="L66" s="15"/>
      <c r="M66" s="15"/>
      <c r="N66" s="15"/>
      <c r="O66" s="15"/>
      <c r="P66" s="15"/>
      <c r="Q66" s="15"/>
      <c r="R66" s="15"/>
    </row>
    <row r="67" spans="1:18" s="13" customFormat="1" ht="22.5" x14ac:dyDescent="0.2">
      <c r="A67" s="9" t="s">
        <v>21</v>
      </c>
      <c r="B67" s="9" t="s">
        <v>58</v>
      </c>
      <c r="C67" s="9" t="s">
        <v>196</v>
      </c>
      <c r="D67" s="9" t="s">
        <v>368</v>
      </c>
      <c r="E67" s="9">
        <v>1</v>
      </c>
      <c r="F67" s="9" t="s">
        <v>395</v>
      </c>
      <c r="G67" s="10">
        <v>6459064</v>
      </c>
      <c r="H67" s="9" t="s">
        <v>396</v>
      </c>
      <c r="I67" s="26" t="s">
        <v>397</v>
      </c>
      <c r="J67" s="11">
        <v>0</v>
      </c>
      <c r="K67" s="11">
        <v>45</v>
      </c>
      <c r="L67" s="9" t="s">
        <v>398</v>
      </c>
      <c r="M67" s="9" t="s">
        <v>399</v>
      </c>
      <c r="N67" s="9" t="s">
        <v>400</v>
      </c>
      <c r="O67" s="9" t="s">
        <v>401</v>
      </c>
      <c r="P67" s="9" t="s">
        <v>32</v>
      </c>
      <c r="Q67" s="9" t="s">
        <v>33</v>
      </c>
      <c r="R67" s="9" t="s">
        <v>50</v>
      </c>
    </row>
    <row r="68" spans="1:18" s="13" customFormat="1" ht="22.5" x14ac:dyDescent="0.2">
      <c r="A68" s="9" t="s">
        <v>21</v>
      </c>
      <c r="B68" s="9" t="s">
        <v>58</v>
      </c>
      <c r="C68" s="9" t="s">
        <v>196</v>
      </c>
      <c r="D68" s="9" t="s">
        <v>368</v>
      </c>
      <c r="E68" s="9">
        <v>1</v>
      </c>
      <c r="F68" s="9" t="s">
        <v>402</v>
      </c>
      <c r="G68" s="10">
        <v>4670863</v>
      </c>
      <c r="H68" s="9" t="s">
        <v>403</v>
      </c>
      <c r="I68" s="26" t="s">
        <v>404</v>
      </c>
      <c r="J68" s="11">
        <v>0</v>
      </c>
      <c r="K68" s="11">
        <v>44</v>
      </c>
      <c r="L68" s="9" t="s">
        <v>405</v>
      </c>
      <c r="M68" s="9" t="s">
        <v>96</v>
      </c>
      <c r="N68" s="9" t="s">
        <v>97</v>
      </c>
      <c r="O68" s="9" t="s">
        <v>98</v>
      </c>
      <c r="P68" s="9" t="s">
        <v>90</v>
      </c>
      <c r="Q68" s="9" t="s">
        <v>33</v>
      </c>
      <c r="R68" s="9" t="s">
        <v>91</v>
      </c>
    </row>
    <row r="69" spans="1:18" s="13" customFormat="1" ht="22.5" x14ac:dyDescent="0.2">
      <c r="A69" s="9" t="s">
        <v>21</v>
      </c>
      <c r="B69" s="9" t="s">
        <v>58</v>
      </c>
      <c r="C69" s="9" t="s">
        <v>196</v>
      </c>
      <c r="D69" s="9" t="s">
        <v>368</v>
      </c>
      <c r="E69" s="9">
        <v>1</v>
      </c>
      <c r="F69" s="9" t="s">
        <v>406</v>
      </c>
      <c r="G69" s="10">
        <v>2057331</v>
      </c>
      <c r="H69" s="9" t="s">
        <v>407</v>
      </c>
      <c r="I69" s="26" t="s">
        <v>408</v>
      </c>
      <c r="J69" s="11">
        <v>0</v>
      </c>
      <c r="K69" s="11">
        <v>6</v>
      </c>
      <c r="L69" s="9" t="s">
        <v>409</v>
      </c>
      <c r="M69" s="9" t="s">
        <v>410</v>
      </c>
      <c r="N69" s="9" t="s">
        <v>411</v>
      </c>
      <c r="O69" s="9" t="s">
        <v>412</v>
      </c>
      <c r="P69" s="9" t="s">
        <v>413</v>
      </c>
      <c r="Q69" s="9" t="s">
        <v>414</v>
      </c>
      <c r="R69" s="9" t="s">
        <v>415</v>
      </c>
    </row>
    <row r="70" spans="1:18" s="13" customFormat="1" ht="45" x14ac:dyDescent="0.2">
      <c r="A70" s="9" t="s">
        <v>21</v>
      </c>
      <c r="B70" s="9" t="s">
        <v>58</v>
      </c>
      <c r="C70" s="9" t="s">
        <v>196</v>
      </c>
      <c r="D70" s="9" t="s">
        <v>368</v>
      </c>
      <c r="E70" s="9">
        <v>1</v>
      </c>
      <c r="F70" s="9" t="s">
        <v>416</v>
      </c>
      <c r="G70" s="10">
        <v>540361</v>
      </c>
      <c r="H70" s="9" t="s">
        <v>417</v>
      </c>
      <c r="I70" s="26" t="s">
        <v>418</v>
      </c>
      <c r="J70" s="11">
        <v>0</v>
      </c>
      <c r="K70" s="11">
        <v>3</v>
      </c>
      <c r="L70" s="9" t="s">
        <v>419</v>
      </c>
      <c r="M70" s="9" t="s">
        <v>420</v>
      </c>
      <c r="N70" s="9" t="s">
        <v>421</v>
      </c>
      <c r="O70" s="9" t="s">
        <v>422</v>
      </c>
      <c r="P70" s="9" t="s">
        <v>32</v>
      </c>
      <c r="Q70" s="9" t="s">
        <v>33</v>
      </c>
      <c r="R70" s="9" t="s">
        <v>389</v>
      </c>
    </row>
    <row r="71" spans="1:18" s="13" customFormat="1" ht="22.5" x14ac:dyDescent="0.2">
      <c r="A71" s="9" t="s">
        <v>21</v>
      </c>
      <c r="B71" s="9" t="s">
        <v>58</v>
      </c>
      <c r="C71" s="9" t="s">
        <v>196</v>
      </c>
      <c r="D71" s="9" t="s">
        <v>368</v>
      </c>
      <c r="E71" s="9">
        <v>1</v>
      </c>
      <c r="F71" s="9" t="s">
        <v>423</v>
      </c>
      <c r="G71" s="10">
        <v>5523407</v>
      </c>
      <c r="H71" s="9" t="s">
        <v>424</v>
      </c>
      <c r="I71" s="26" t="s">
        <v>425</v>
      </c>
      <c r="J71" s="11">
        <v>0</v>
      </c>
      <c r="K71" s="11">
        <v>80</v>
      </c>
      <c r="L71" s="9" t="s">
        <v>426</v>
      </c>
      <c r="M71" s="9" t="s">
        <v>427</v>
      </c>
      <c r="N71" s="9" t="s">
        <v>428</v>
      </c>
      <c r="O71" s="9" t="s">
        <v>429</v>
      </c>
      <c r="P71" s="9" t="s">
        <v>32</v>
      </c>
      <c r="Q71" s="9" t="s">
        <v>33</v>
      </c>
      <c r="R71" s="9" t="s">
        <v>430</v>
      </c>
    </row>
    <row r="72" spans="1:18" s="13" customFormat="1" ht="22.5" x14ac:dyDescent="0.2">
      <c r="A72" s="9" t="s">
        <v>21</v>
      </c>
      <c r="B72" s="9" t="s">
        <v>58</v>
      </c>
      <c r="C72" s="9" t="s">
        <v>196</v>
      </c>
      <c r="D72" s="9" t="s">
        <v>368</v>
      </c>
      <c r="E72" s="9">
        <v>1</v>
      </c>
      <c r="F72" s="9" t="s">
        <v>431</v>
      </c>
      <c r="G72" s="10">
        <v>1255202</v>
      </c>
      <c r="H72" s="9" t="s">
        <v>432</v>
      </c>
      <c r="I72" s="26" t="s">
        <v>433</v>
      </c>
      <c r="J72" s="11">
        <v>0</v>
      </c>
      <c r="K72" s="11">
        <v>4</v>
      </c>
      <c r="L72" s="9"/>
      <c r="M72" s="9" t="s">
        <v>434</v>
      </c>
      <c r="N72" s="9" t="s">
        <v>435</v>
      </c>
      <c r="O72" s="9" t="s">
        <v>436</v>
      </c>
      <c r="P72" s="9" t="s">
        <v>32</v>
      </c>
      <c r="Q72" s="9" t="s">
        <v>33</v>
      </c>
      <c r="R72" s="9" t="s">
        <v>437</v>
      </c>
    </row>
    <row r="73" spans="1:18" s="13" customFormat="1" ht="45" x14ac:dyDescent="0.2">
      <c r="A73" s="9" t="s">
        <v>21</v>
      </c>
      <c r="B73" s="9" t="s">
        <v>58</v>
      </c>
      <c r="C73" s="9" t="s">
        <v>196</v>
      </c>
      <c r="D73" s="9" t="s">
        <v>368</v>
      </c>
      <c r="E73" s="9">
        <v>1</v>
      </c>
      <c r="F73" s="9" t="s">
        <v>438</v>
      </c>
      <c r="G73" s="10">
        <v>530383</v>
      </c>
      <c r="H73" s="9" t="s">
        <v>439</v>
      </c>
      <c r="I73" s="26" t="s">
        <v>440</v>
      </c>
      <c r="J73" s="11">
        <v>0</v>
      </c>
      <c r="K73" s="11">
        <v>3</v>
      </c>
      <c r="L73" s="9" t="s">
        <v>441</v>
      </c>
      <c r="M73" s="9" t="s">
        <v>442</v>
      </c>
      <c r="N73" s="9" t="s">
        <v>443</v>
      </c>
      <c r="O73" s="9" t="s">
        <v>444</v>
      </c>
      <c r="P73" s="9" t="s">
        <v>32</v>
      </c>
      <c r="Q73" s="9" t="s">
        <v>33</v>
      </c>
      <c r="R73" s="9" t="s">
        <v>445</v>
      </c>
    </row>
    <row r="74" spans="1:18" s="13" customFormat="1" ht="22.5" x14ac:dyDescent="0.2">
      <c r="A74" s="9" t="s">
        <v>21</v>
      </c>
      <c r="B74" s="9" t="s">
        <v>58</v>
      </c>
      <c r="C74" s="9" t="s">
        <v>196</v>
      </c>
      <c r="D74" s="9" t="s">
        <v>368</v>
      </c>
      <c r="E74" s="9">
        <v>1</v>
      </c>
      <c r="F74" s="9" t="s">
        <v>446</v>
      </c>
      <c r="G74" s="10">
        <v>4813248</v>
      </c>
      <c r="H74" s="9" t="s">
        <v>447</v>
      </c>
      <c r="I74" s="26" t="s">
        <v>448</v>
      </c>
      <c r="J74" s="11">
        <v>0</v>
      </c>
      <c r="K74" s="11">
        <v>47</v>
      </c>
      <c r="L74" s="9" t="s">
        <v>449</v>
      </c>
      <c r="M74" s="9" t="s">
        <v>450</v>
      </c>
      <c r="N74" s="9" t="s">
        <v>451</v>
      </c>
      <c r="O74" s="9" t="s">
        <v>452</v>
      </c>
      <c r="P74" s="9" t="s">
        <v>32</v>
      </c>
      <c r="Q74" s="9" t="s">
        <v>453</v>
      </c>
      <c r="R74" s="9" t="s">
        <v>50</v>
      </c>
    </row>
    <row r="75" spans="1:18" s="13" customFormat="1" ht="22.5" x14ac:dyDescent="0.2">
      <c r="A75" s="9" t="s">
        <v>21</v>
      </c>
      <c r="B75" s="9" t="s">
        <v>58</v>
      </c>
      <c r="C75" s="9" t="s">
        <v>196</v>
      </c>
      <c r="D75" s="9" t="s">
        <v>368</v>
      </c>
      <c r="E75" s="9">
        <v>1</v>
      </c>
      <c r="F75" s="9" t="s">
        <v>454</v>
      </c>
      <c r="G75" s="10">
        <v>917465</v>
      </c>
      <c r="H75" s="9" t="s">
        <v>455</v>
      </c>
      <c r="I75" s="26" t="s">
        <v>456</v>
      </c>
      <c r="J75" s="11">
        <v>0</v>
      </c>
      <c r="K75" s="11">
        <v>7</v>
      </c>
      <c r="L75" s="9" t="s">
        <v>457</v>
      </c>
      <c r="M75" s="9" t="s">
        <v>458</v>
      </c>
      <c r="N75" s="9" t="s">
        <v>459</v>
      </c>
      <c r="O75" s="9" t="s">
        <v>460</v>
      </c>
      <c r="P75" s="9" t="s">
        <v>32</v>
      </c>
      <c r="Q75" s="9" t="s">
        <v>33</v>
      </c>
      <c r="R75" s="9" t="s">
        <v>461</v>
      </c>
    </row>
    <row r="76" spans="1:18" s="13" customFormat="1" ht="15" customHeight="1" x14ac:dyDescent="0.2">
      <c r="A76" s="9" t="s">
        <v>21</v>
      </c>
      <c r="B76" s="9" t="s">
        <v>58</v>
      </c>
      <c r="C76" s="9" t="s">
        <v>196</v>
      </c>
      <c r="D76" s="9" t="s">
        <v>368</v>
      </c>
      <c r="E76" s="9">
        <v>1</v>
      </c>
      <c r="F76" s="9" t="s">
        <v>462</v>
      </c>
      <c r="G76" s="10">
        <v>540361</v>
      </c>
      <c r="H76" s="9" t="s">
        <v>463</v>
      </c>
      <c r="I76" s="12" t="s">
        <v>464</v>
      </c>
      <c r="J76" s="11">
        <v>0</v>
      </c>
      <c r="K76" s="11">
        <v>3</v>
      </c>
      <c r="L76" s="9" t="s">
        <v>419</v>
      </c>
      <c r="M76" s="9" t="s">
        <v>465</v>
      </c>
      <c r="N76" s="9" t="s">
        <v>466</v>
      </c>
      <c r="O76" s="9" t="s">
        <v>467</v>
      </c>
      <c r="P76" s="9" t="s">
        <v>32</v>
      </c>
      <c r="Q76" s="9" t="s">
        <v>33</v>
      </c>
      <c r="R76" s="9" t="s">
        <v>389</v>
      </c>
    </row>
    <row r="77" spans="1:18" s="13" customFormat="1" ht="45" x14ac:dyDescent="0.2">
      <c r="A77" s="9" t="s">
        <v>21</v>
      </c>
      <c r="B77" s="9" t="s">
        <v>58</v>
      </c>
      <c r="C77" s="9" t="s">
        <v>196</v>
      </c>
      <c r="D77" s="9" t="s">
        <v>368</v>
      </c>
      <c r="E77" s="9">
        <v>1</v>
      </c>
      <c r="F77" s="9" t="s">
        <v>468</v>
      </c>
      <c r="G77" s="10">
        <v>522220</v>
      </c>
      <c r="H77" s="9" t="s">
        <v>469</v>
      </c>
      <c r="I77" s="26" t="s">
        <v>470</v>
      </c>
      <c r="J77" s="11">
        <v>0</v>
      </c>
      <c r="K77" s="11">
        <v>3</v>
      </c>
      <c r="L77" s="9" t="s">
        <v>441</v>
      </c>
      <c r="M77" s="9" t="s">
        <v>442</v>
      </c>
      <c r="N77" s="9" t="s">
        <v>443</v>
      </c>
      <c r="O77" s="9" t="s">
        <v>444</v>
      </c>
      <c r="P77" s="9" t="s">
        <v>32</v>
      </c>
      <c r="Q77" s="9" t="s">
        <v>33</v>
      </c>
      <c r="R77" s="9" t="s">
        <v>445</v>
      </c>
    </row>
    <row r="78" spans="1:18" s="13" customFormat="1" ht="22.5" x14ac:dyDescent="0.2">
      <c r="A78" s="9" t="s">
        <v>21</v>
      </c>
      <c r="B78" s="9" t="s">
        <v>58</v>
      </c>
      <c r="C78" s="9" t="s">
        <v>227</v>
      </c>
      <c r="D78" s="9" t="s">
        <v>368</v>
      </c>
      <c r="E78" s="9">
        <v>1</v>
      </c>
      <c r="F78" s="9" t="s">
        <v>471</v>
      </c>
      <c r="G78" s="10">
        <v>615081</v>
      </c>
      <c r="H78" s="9" t="s">
        <v>472</v>
      </c>
      <c r="I78" s="26" t="s">
        <v>473</v>
      </c>
      <c r="J78" s="11">
        <v>0</v>
      </c>
      <c r="K78" s="11">
        <v>4</v>
      </c>
      <c r="L78" s="9" t="s">
        <v>474</v>
      </c>
      <c r="M78" s="9" t="s">
        <v>475</v>
      </c>
      <c r="N78" s="9" t="s">
        <v>476</v>
      </c>
      <c r="O78" s="9" t="s">
        <v>477</v>
      </c>
      <c r="P78" s="9" t="s">
        <v>32</v>
      </c>
      <c r="Q78" s="9" t="s">
        <v>33</v>
      </c>
      <c r="R78" s="9" t="s">
        <v>478</v>
      </c>
    </row>
    <row r="79" spans="1:18" s="18" customFormat="1" ht="12.75" x14ac:dyDescent="0.2">
      <c r="A79" s="6" t="s">
        <v>479</v>
      </c>
      <c r="B79" s="15"/>
      <c r="C79" s="15"/>
      <c r="D79" s="15"/>
      <c r="E79" s="15">
        <f>SUM(E67:E78)</f>
        <v>12</v>
      </c>
      <c r="F79" s="15"/>
      <c r="G79" s="16">
        <f>SUM(G67:G78)</f>
        <v>28444986</v>
      </c>
      <c r="H79" s="15"/>
      <c r="I79" s="27"/>
      <c r="J79" s="17">
        <f t="shared" ref="J79:K79" si="3">SUM(J67:J78)</f>
        <v>0</v>
      </c>
      <c r="K79" s="17">
        <f t="shared" si="3"/>
        <v>249</v>
      </c>
      <c r="L79" s="15"/>
      <c r="M79" s="15"/>
      <c r="N79" s="15"/>
      <c r="O79" s="15"/>
      <c r="P79" s="15"/>
      <c r="Q79" s="15"/>
      <c r="R79" s="15"/>
    </row>
    <row r="80" spans="1:18" s="13" customFormat="1" ht="22.5" x14ac:dyDescent="0.2">
      <c r="A80" s="9" t="s">
        <v>21</v>
      </c>
      <c r="B80" s="9" t="s">
        <v>22</v>
      </c>
      <c r="C80" s="9" t="s">
        <v>227</v>
      </c>
      <c r="D80" s="9" t="s">
        <v>368</v>
      </c>
      <c r="E80" s="9">
        <v>1</v>
      </c>
      <c r="F80" s="9" t="s">
        <v>480</v>
      </c>
      <c r="G80" s="10">
        <v>506635</v>
      </c>
      <c r="H80" s="9" t="s">
        <v>481</v>
      </c>
      <c r="I80" s="26" t="s">
        <v>482</v>
      </c>
      <c r="J80" s="11">
        <v>0</v>
      </c>
      <c r="K80" s="11">
        <v>1</v>
      </c>
      <c r="L80" s="9" t="s">
        <v>483</v>
      </c>
      <c r="M80" s="9" t="s">
        <v>484</v>
      </c>
      <c r="N80" s="9" t="s">
        <v>485</v>
      </c>
      <c r="O80" s="9" t="s">
        <v>486</v>
      </c>
      <c r="P80" s="9" t="s">
        <v>32</v>
      </c>
      <c r="Q80" s="9" t="s">
        <v>33</v>
      </c>
      <c r="R80" s="9" t="s">
        <v>478</v>
      </c>
    </row>
    <row r="81" spans="1:18" s="13" customFormat="1" ht="22.5" x14ac:dyDescent="0.2">
      <c r="A81" s="9" t="s">
        <v>21</v>
      </c>
      <c r="B81" s="9" t="s">
        <v>22</v>
      </c>
      <c r="C81" s="9" t="s">
        <v>227</v>
      </c>
      <c r="D81" s="9" t="s">
        <v>368</v>
      </c>
      <c r="E81" s="9">
        <v>1</v>
      </c>
      <c r="F81" s="9" t="s">
        <v>487</v>
      </c>
      <c r="G81" s="10">
        <v>630489</v>
      </c>
      <c r="H81" s="9" t="s">
        <v>488</v>
      </c>
      <c r="I81" s="26" t="s">
        <v>489</v>
      </c>
      <c r="J81" s="11">
        <v>0</v>
      </c>
      <c r="K81" s="11">
        <v>1</v>
      </c>
      <c r="L81" s="9" t="s">
        <v>490</v>
      </c>
      <c r="M81" s="9" t="s">
        <v>491</v>
      </c>
      <c r="N81" s="9" t="s">
        <v>492</v>
      </c>
      <c r="O81" s="9" t="s">
        <v>493</v>
      </c>
      <c r="P81" s="9" t="s">
        <v>32</v>
      </c>
      <c r="Q81" s="9" t="s">
        <v>33</v>
      </c>
      <c r="R81" s="9" t="s">
        <v>494</v>
      </c>
    </row>
    <row r="82" spans="1:18" s="13" customFormat="1" ht="22.5" x14ac:dyDescent="0.2">
      <c r="A82" s="9" t="s">
        <v>21</v>
      </c>
      <c r="B82" s="9" t="s">
        <v>22</v>
      </c>
      <c r="C82" s="9" t="s">
        <v>227</v>
      </c>
      <c r="D82" s="9" t="s">
        <v>368</v>
      </c>
      <c r="E82" s="9">
        <v>1</v>
      </c>
      <c r="F82" s="9" t="s">
        <v>495</v>
      </c>
      <c r="G82" s="10">
        <v>512122</v>
      </c>
      <c r="H82" s="9" t="s">
        <v>496</v>
      </c>
      <c r="I82" s="26" t="s">
        <v>497</v>
      </c>
      <c r="J82" s="11">
        <v>0</v>
      </c>
      <c r="K82" s="11">
        <v>1</v>
      </c>
      <c r="L82" s="9" t="s">
        <v>498</v>
      </c>
      <c r="M82" s="9" t="s">
        <v>499</v>
      </c>
      <c r="N82" s="9" t="s">
        <v>500</v>
      </c>
      <c r="O82" s="9" t="s">
        <v>501</v>
      </c>
      <c r="P82" s="9" t="s">
        <v>32</v>
      </c>
      <c r="Q82" s="9" t="s">
        <v>33</v>
      </c>
      <c r="R82" s="9" t="s">
        <v>34</v>
      </c>
    </row>
    <row r="83" spans="1:18" s="13" customFormat="1" ht="22.5" x14ac:dyDescent="0.2">
      <c r="A83" s="9" t="s">
        <v>21</v>
      </c>
      <c r="B83" s="9" t="s">
        <v>22</v>
      </c>
      <c r="C83" s="9" t="s">
        <v>227</v>
      </c>
      <c r="D83" s="9" t="s">
        <v>368</v>
      </c>
      <c r="E83" s="9">
        <v>1</v>
      </c>
      <c r="F83" s="9" t="s">
        <v>502</v>
      </c>
      <c r="G83" s="10">
        <v>568255</v>
      </c>
      <c r="H83" s="9" t="s">
        <v>503</v>
      </c>
      <c r="I83" s="26" t="s">
        <v>504</v>
      </c>
      <c r="J83" s="11">
        <v>0</v>
      </c>
      <c r="K83" s="11">
        <v>1</v>
      </c>
      <c r="L83" s="9" t="s">
        <v>505</v>
      </c>
      <c r="M83" s="9" t="s">
        <v>506</v>
      </c>
      <c r="N83" s="9" t="s">
        <v>507</v>
      </c>
      <c r="O83" s="9" t="s">
        <v>508</v>
      </c>
      <c r="P83" s="9" t="s">
        <v>32</v>
      </c>
      <c r="Q83" s="9" t="s">
        <v>33</v>
      </c>
      <c r="R83" s="9" t="s">
        <v>42</v>
      </c>
    </row>
    <row r="84" spans="1:18" s="13" customFormat="1" ht="33.75" x14ac:dyDescent="0.2">
      <c r="A84" s="9" t="s">
        <v>21</v>
      </c>
      <c r="B84" s="9" t="s">
        <v>22</v>
      </c>
      <c r="C84" s="9" t="s">
        <v>227</v>
      </c>
      <c r="D84" s="9" t="s">
        <v>368</v>
      </c>
      <c r="E84" s="9">
        <v>1</v>
      </c>
      <c r="F84" s="9" t="s">
        <v>509</v>
      </c>
      <c r="G84" s="10">
        <v>565600</v>
      </c>
      <c r="H84" s="9" t="s">
        <v>510</v>
      </c>
      <c r="I84" s="26" t="s">
        <v>511</v>
      </c>
      <c r="J84" s="11">
        <v>0</v>
      </c>
      <c r="K84" s="11">
        <v>1</v>
      </c>
      <c r="L84" s="9" t="s">
        <v>512</v>
      </c>
      <c r="M84" s="9" t="s">
        <v>47</v>
      </c>
      <c r="N84" s="9" t="s">
        <v>513</v>
      </c>
      <c r="O84" s="9" t="s">
        <v>508</v>
      </c>
      <c r="P84" s="9" t="s">
        <v>32</v>
      </c>
      <c r="Q84" s="9" t="s">
        <v>33</v>
      </c>
      <c r="R84" s="9" t="s">
        <v>42</v>
      </c>
    </row>
    <row r="85" spans="1:18" s="13" customFormat="1" ht="33.75" x14ac:dyDescent="0.2">
      <c r="A85" s="9" t="s">
        <v>21</v>
      </c>
      <c r="B85" s="9" t="s">
        <v>22</v>
      </c>
      <c r="C85" s="9" t="s">
        <v>227</v>
      </c>
      <c r="D85" s="9" t="s">
        <v>368</v>
      </c>
      <c r="E85" s="9">
        <v>1</v>
      </c>
      <c r="F85" s="9" t="s">
        <v>514</v>
      </c>
      <c r="G85" s="10">
        <v>519650</v>
      </c>
      <c r="H85" s="9" t="s">
        <v>515</v>
      </c>
      <c r="I85" s="26" t="s">
        <v>516</v>
      </c>
      <c r="J85" s="11">
        <v>0</v>
      </c>
      <c r="K85" s="11">
        <v>2</v>
      </c>
      <c r="L85" s="9" t="s">
        <v>517</v>
      </c>
      <c r="M85" s="9" t="s">
        <v>518</v>
      </c>
      <c r="N85" s="9" t="s">
        <v>443</v>
      </c>
      <c r="O85" s="9" t="s">
        <v>519</v>
      </c>
      <c r="P85" s="9" t="s">
        <v>32</v>
      </c>
      <c r="Q85" s="9" t="s">
        <v>33</v>
      </c>
      <c r="R85" s="9" t="s">
        <v>494</v>
      </c>
    </row>
    <row r="86" spans="1:18" s="13" customFormat="1" ht="15" customHeight="1" x14ac:dyDescent="0.2">
      <c r="A86" s="9" t="s">
        <v>21</v>
      </c>
      <c r="B86" s="9" t="s">
        <v>22</v>
      </c>
      <c r="C86" s="9" t="s">
        <v>227</v>
      </c>
      <c r="D86" s="9" t="s">
        <v>368</v>
      </c>
      <c r="E86" s="9">
        <v>1</v>
      </c>
      <c r="F86" s="9" t="s">
        <v>520</v>
      </c>
      <c r="G86" s="10">
        <v>614226</v>
      </c>
      <c r="H86" s="9" t="s">
        <v>521</v>
      </c>
      <c r="I86" s="12" t="s">
        <v>522</v>
      </c>
      <c r="J86" s="11">
        <v>0</v>
      </c>
      <c r="K86" s="11">
        <v>2</v>
      </c>
      <c r="L86" s="9"/>
      <c r="M86" s="9" t="s">
        <v>523</v>
      </c>
      <c r="N86" s="9" t="s">
        <v>355</v>
      </c>
      <c r="O86" s="9" t="s">
        <v>524</v>
      </c>
      <c r="P86" s="9" t="s">
        <v>32</v>
      </c>
      <c r="Q86" s="9" t="s">
        <v>33</v>
      </c>
      <c r="R86" s="9" t="s">
        <v>235</v>
      </c>
    </row>
    <row r="87" spans="1:18" s="13" customFormat="1" ht="22.5" x14ac:dyDescent="0.2">
      <c r="A87" s="9" t="s">
        <v>21</v>
      </c>
      <c r="B87" s="9" t="s">
        <v>58</v>
      </c>
      <c r="C87" s="9" t="s">
        <v>227</v>
      </c>
      <c r="D87" s="9" t="s">
        <v>368</v>
      </c>
      <c r="E87" s="9">
        <v>1</v>
      </c>
      <c r="F87" s="9" t="s">
        <v>525</v>
      </c>
      <c r="G87" s="10">
        <v>573851</v>
      </c>
      <c r="H87" s="9" t="s">
        <v>526</v>
      </c>
      <c r="I87" s="26" t="s">
        <v>489</v>
      </c>
      <c r="J87" s="11">
        <v>0</v>
      </c>
      <c r="K87" s="11">
        <v>1</v>
      </c>
      <c r="L87" s="9" t="s">
        <v>527</v>
      </c>
      <c r="M87" s="9" t="s">
        <v>528</v>
      </c>
      <c r="N87" s="9" t="s">
        <v>529</v>
      </c>
      <c r="O87" s="9" t="s">
        <v>530</v>
      </c>
      <c r="P87" s="9" t="s">
        <v>32</v>
      </c>
      <c r="Q87" s="9" t="s">
        <v>33</v>
      </c>
      <c r="R87" s="9" t="s">
        <v>531</v>
      </c>
    </row>
    <row r="88" spans="1:18" s="18" customFormat="1" ht="12.75" x14ac:dyDescent="0.2">
      <c r="A88" s="6" t="s">
        <v>532</v>
      </c>
      <c r="B88" s="15"/>
      <c r="C88" s="15"/>
      <c r="D88" s="15"/>
      <c r="E88" s="15">
        <f>SUM(E80:E87)</f>
        <v>8</v>
      </c>
      <c r="F88" s="15"/>
      <c r="G88" s="16">
        <f>SUM(G80:G87)</f>
        <v>4490828</v>
      </c>
      <c r="H88" s="15"/>
      <c r="I88" s="28"/>
      <c r="J88" s="17">
        <f t="shared" ref="J88:K88" si="4">SUM(J80:J87)</f>
        <v>0</v>
      </c>
      <c r="K88" s="17">
        <f t="shared" si="4"/>
        <v>10</v>
      </c>
      <c r="L88" s="15"/>
      <c r="M88" s="15"/>
      <c r="N88" s="15"/>
      <c r="O88" s="15"/>
      <c r="P88" s="15"/>
      <c r="Q88" s="15"/>
      <c r="R88" s="15"/>
    </row>
    <row r="89" spans="1:18" s="18" customFormat="1" ht="12.75" x14ac:dyDescent="0.2">
      <c r="A89" s="19"/>
      <c r="B89" s="19"/>
      <c r="C89" s="19"/>
      <c r="D89" s="19" t="s">
        <v>533</v>
      </c>
      <c r="E89" s="15">
        <f>SUM(E88,E79,E66,E64,E58,E48,E37,E35,E30)</f>
        <v>73</v>
      </c>
      <c r="F89" s="20" t="s">
        <v>534</v>
      </c>
      <c r="G89" s="21">
        <f>SUM(G88,G79,G66,G64,G58,G48,G37,G35,G30)</f>
        <v>300292037</v>
      </c>
      <c r="H89" s="19"/>
      <c r="I89" s="29"/>
      <c r="J89" s="17">
        <f t="shared" ref="J89:K89" si="5">SUM(J88,J79,J66,J64,J58,J48,J37,J35,J30)</f>
        <v>0</v>
      </c>
      <c r="K89" s="17">
        <f t="shared" si="5"/>
        <v>602</v>
      </c>
      <c r="L89" s="19"/>
      <c r="M89" s="19"/>
      <c r="N89" s="19"/>
      <c r="O89" s="19"/>
      <c r="P89" s="19"/>
      <c r="Q89" s="19"/>
      <c r="R8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Issued Building Permit Stats Summary - May 2016</dc:title>
  <dc:creator>Moon Callison</dc:creator>
  <cp:lastModifiedBy>Moon Callison</cp:lastModifiedBy>
  <dcterms:created xsi:type="dcterms:W3CDTF">2016-06-02T21:03:31Z</dcterms:created>
  <dcterms:modified xsi:type="dcterms:W3CDTF">2016-06-02T21:07:27Z</dcterms:modified>
</cp:coreProperties>
</file>